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3040" windowHeight="8508" activeTab="0"/>
  </bookViews>
  <sheets>
    <sheet name="sheet 4" sheetId="1" r:id="rId1"/>
    <sheet name="Technical_Proposals" sheetId="2" r:id="rId2"/>
    <sheet name="Sheet3" sheetId="3" r:id="rId3"/>
    <sheet name="Sheet1" sheetId="4" r:id="rId4"/>
    <sheet name="Sheet2" sheetId="5" r:id="rId5"/>
  </sheets>
  <definedNames>
    <definedName name="_xlfn.IFERROR" hidden="1">#NAME?</definedName>
  </definedNames>
  <calcPr fullCalcOnLoad="1"/>
</workbook>
</file>

<file path=xl/comments2.xml><?xml version="1.0" encoding="utf-8"?>
<comments xmlns="http://schemas.openxmlformats.org/spreadsheetml/2006/main">
  <authors>
    <author>Tako Zodelava</author>
  </authors>
  <commentList>
    <comment ref="J6" authorId="0">
      <text>
        <r>
          <rPr>
            <b/>
            <sz val="9"/>
            <rFont val="Tahoma"/>
            <family val="0"/>
          </rPr>
          <t>Tako Zodelava:</t>
        </r>
        <r>
          <rPr>
            <sz val="9"/>
            <rFont val="Tahoma"/>
            <family val="0"/>
          </rPr>
          <t xml:space="preserve">
66.6</t>
        </r>
      </text>
    </comment>
  </commentList>
</comments>
</file>

<file path=xl/sharedStrings.xml><?xml version="1.0" encoding="utf-8"?>
<sst xmlns="http://schemas.openxmlformats.org/spreadsheetml/2006/main" count="211" uniqueCount="65">
  <si>
    <t>Criteria 
   (1)</t>
  </si>
  <si>
    <t>assess-
ment 
(2)x(3)
(4)</t>
  </si>
  <si>
    <t>1.</t>
  </si>
  <si>
    <t>1.1</t>
  </si>
  <si>
    <t>1.2</t>
  </si>
  <si>
    <t>2.</t>
  </si>
  <si>
    <t>2.1</t>
  </si>
  <si>
    <t>Grand Total</t>
  </si>
  <si>
    <t>1.3</t>
  </si>
  <si>
    <t xml:space="preserve">Project title: </t>
  </si>
  <si>
    <t>Weighting 
in % 
(2)</t>
  </si>
  <si>
    <t>Appropriateness of the technical proposal</t>
  </si>
  <si>
    <t>Subtotal for 2</t>
  </si>
  <si>
    <t>Subtotal for 1</t>
  </si>
  <si>
    <t xml:space="preserve">N
</t>
  </si>
  <si>
    <t>points 
(max. 100)
(3)</t>
  </si>
  <si>
    <t>points 
(max. 100)
(5)</t>
  </si>
  <si>
    <t>assess-
ment 
(2)x(5)
(6)</t>
  </si>
  <si>
    <t xml:space="preserve">Experience of the Expert/Company </t>
  </si>
  <si>
    <t xml:space="preserve">Section/
Division: 
</t>
  </si>
  <si>
    <t>3.</t>
  </si>
  <si>
    <t>3.1</t>
  </si>
  <si>
    <t>3.2</t>
  </si>
  <si>
    <t>3.3</t>
  </si>
  <si>
    <t>Subtotal for 3</t>
  </si>
  <si>
    <t>Qualification of proposed staff / experts</t>
  </si>
  <si>
    <t>At least two staff / expert to be assigned to executing tasks outlined shall have a demonstrated experience in preparing quality RIA reports with clearly formulated recommendations, both in Georgian and English languages.</t>
  </si>
  <si>
    <t>3.4</t>
  </si>
  <si>
    <t>At least two staff / expert to be assigned with strong Statistical and Data Gallery Competence</t>
  </si>
  <si>
    <t>The  proposal shall provide evidence (e.g. in form of sample reports) of the company's/ expert's capabilities and experience  in executing similar projects/consultancy services of similar size, scope, and complexity, as it is decribed and requred by respective Terms of Reference;</t>
  </si>
  <si>
    <t>The  technical proposal shall explain in detail how the expert will produce deliverables listed in the Terms of Reference considering aspects such as relevance, consistency, cost-effectiveness, and timelines of actions included in the technical proposal.</t>
  </si>
  <si>
    <t xml:space="preserve">Regulatory Impact Assessment in light of Agenda 2030 requirements 17.2129.9-006.00   </t>
  </si>
  <si>
    <t>The  technical proposal shall provide evidence of the company's/ expert's experience in conducting trainings on RIA methodology (e.g. Regulatory impact assessments, cost-benefit analysis, preparation of public consultations, multi-criteria analysis, data gathering)  and preparing presentations and materials that are relevant to the assignment and respective Terms of Reference, as well experienc in conducting training in RIA</t>
  </si>
  <si>
    <t>The technical proposal shall provide evidence of the company's/ expert's experience and capabilities in RIA implementation (ex-post RIA is advantage), in developing analytical and policy advice in respective field as described and required by respective Terms of Reference, including on civil service law, through submitting respective guides/reports/publication.</t>
  </si>
  <si>
    <r>
      <t>At least four</t>
    </r>
    <r>
      <rPr>
        <i/>
        <sz val="10"/>
        <rFont val="Times New Roman"/>
        <family val="1"/>
      </rPr>
      <t>staff / experts assigned to executing the tasks outlined in the Terms of Reference shall have at least 6 years of experience in working in respective key thematic fields, including law (with particular emphasis on civil service law), legal advisory, economics, sociology and policy analysis; additional demonstrated expertise on the Agenda 2030 requirements, national differentiation and implementation process as well as sound understanding of mainstreaming approaches is a clear asset for applicant.</t>
    </r>
  </si>
  <si>
    <r>
      <t>At least one international expert, with extensive experience in practicing</t>
    </r>
    <r>
      <rPr>
        <i/>
        <sz val="10"/>
        <rFont val="Times New Roman"/>
        <family val="1"/>
      </rPr>
      <t xml:space="preserve"> public administration/civil service law</t>
    </r>
    <r>
      <rPr>
        <i/>
        <sz val="10"/>
        <color indexed="8"/>
        <rFont val="Times New Roman"/>
        <family val="1"/>
      </rPr>
      <t xml:space="preserve">, providing strategic back-stopping and recommendations in respective fields with a particular focus on </t>
    </r>
    <r>
      <rPr>
        <i/>
        <sz val="10"/>
        <rFont val="Times New Roman"/>
        <family val="1"/>
      </rPr>
      <t xml:space="preserve">civil servise law </t>
    </r>
    <r>
      <rPr>
        <i/>
        <sz val="10"/>
        <color indexed="8"/>
        <rFont val="Times New Roman"/>
        <family val="1"/>
      </rPr>
      <t>related matters and environmental, economic and social impact assessments is a must for the applicant.</t>
    </r>
  </si>
  <si>
    <t>3.5</t>
  </si>
  <si>
    <t>Involvement of RIA related expertise of local university / universities in the conduction process is clearly preferred.</t>
  </si>
  <si>
    <t>PMCG</t>
  </si>
  <si>
    <t>PwC</t>
  </si>
  <si>
    <t>Evaluation Scheme for Technical Assessment of Offers (Maia Dvalishvili)</t>
  </si>
  <si>
    <t>Assignment Title:Support the Civil Service Bureau in the process of conducting a ex-post Regulatory Impact Assessment on the Civil Service Law and sub-legislation</t>
  </si>
  <si>
    <t>ILIA UNI</t>
  </si>
  <si>
    <t>GEC</t>
  </si>
  <si>
    <t>Evaluation Scheme for Technical Assessment of Offers (Irina Aghapishvili)</t>
  </si>
  <si>
    <t>Evaluation Scheme for Technical Assessment of Offers (Tamar Zodelava)</t>
  </si>
  <si>
    <t>Evaluation Scheme for Technical Assessment of Offers</t>
  </si>
  <si>
    <t>Assignment Title:Elaboration of e-learning course in ethic for public servants</t>
  </si>
  <si>
    <t xml:space="preserve">Legal Approximation towards European Standards in South Caucasus 17.2129.9-004.00   </t>
  </si>
  <si>
    <t xml:space="preserve">Experience of the Company </t>
  </si>
  <si>
    <t>The  proposal shall provide evidence (e.g. in form of example) of the company's/ expert's capabilities and experience  in executing similar projects of similar size, scope, and complexity, as it is decribed and requred by respective Terms of Reference;</t>
  </si>
  <si>
    <t>The  technical proposal shall explain conceptual view and design in detail how the company will produce deliverables listed in the Terms of Reference considering aspects.</t>
  </si>
  <si>
    <t>Evaluation Scheme for Technical Assessment of Offers (Inga Sinjikashvili - Performance audit Blog )</t>
  </si>
  <si>
    <t>Blog on Performance audit - PFM Programm 2017.2023.4.-001.00</t>
  </si>
  <si>
    <t>Firma X</t>
  </si>
  <si>
    <t>Firma Y</t>
  </si>
  <si>
    <t>Firma Z</t>
  </si>
  <si>
    <t>Firma A</t>
  </si>
  <si>
    <t>Assignment Title:Support to the State Audit Office with regard to the Blog on Performance Audit</t>
  </si>
  <si>
    <t xml:space="preserve">The  technical proposal shall explain in detail how the experts will produce deliverables listed in the Terms of Reference considering aspects such as relevance, consistency, cost-effectiveness, and timelines of actions included in the technical proposal. </t>
  </si>
  <si>
    <t xml:space="preserve">The technical proposal shall provide evidence of the company's/ expert's experience and capabilities in creation of multi-madia product , in developing and installation of WordPress package, creating new design mockups for WordPress Blog; Preparing new design in HTML, implementation of new design and adjustments on WordPress, also in terms of futire support of the Blog with regard to the the introduction of technical innovations in a short period of time, development of the novelties, planing future development, making the blog visually interesting and  periodically enriching with new functionalities and products.    </t>
  </si>
  <si>
    <t xml:space="preserve">The  technical proposal shall provide evidence of the company's/ expert's experience in conducting trainings on Blogs technical administration. </t>
  </si>
  <si>
    <r>
      <t xml:space="preserve">At least tree </t>
    </r>
    <r>
      <rPr>
        <i/>
        <sz val="10"/>
        <rFont val="Times New Roman"/>
        <family val="1"/>
      </rPr>
      <t xml:space="preserve">staff / experts assigned to executing the tasks outlined in the Terms of Reference shall have at least 3 years of experience in working in respective key thematic fields. </t>
    </r>
  </si>
  <si>
    <t xml:space="preserve">The Company shall have at leats 4 years experiance  in creating the mulis media products. </t>
  </si>
  <si>
    <t xml:space="preserve">At least two staff / expert to be assigned with new disgn mockups for WordPress.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</si>
</sst>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GEL&quot;#,##0_);\(&quot;GEL&quot;#,##0\)"/>
    <numFmt numFmtId="181" formatCode="&quot;GEL&quot;#,##0_);[Red]\(&quot;GEL&quot;#,##0\)"/>
    <numFmt numFmtId="182" formatCode="&quot;GEL&quot;#,##0.00_);\(&quot;GEL&quot;#,##0.00\)"/>
    <numFmt numFmtId="183" formatCode="&quot;GEL&quot;#,##0.00_);[Red]\(&quot;GEL&quot;#,##0.00\)"/>
    <numFmt numFmtId="184" formatCode="_(&quot;GEL&quot;* #,##0_);_(&quot;GEL&quot;* \(#,##0\);_(&quot;GEL&quot;* &quot;-&quot;_);_(@_)"/>
    <numFmt numFmtId="185" formatCode="_(&quot;GEL&quot;* #,##0.00_);_(&quot;GEL&quot;* \(#,##0.00\);_(&quot;GEL&quot;*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s>
  <fonts count="45">
    <font>
      <sz val="10"/>
      <name val="Arial"/>
      <family val="0"/>
    </font>
    <font>
      <sz val="11"/>
      <color indexed="8"/>
      <name val="Calibri"/>
      <family val="2"/>
    </font>
    <font>
      <b/>
      <sz val="10"/>
      <name val="Arial"/>
      <family val="2"/>
    </font>
    <font>
      <sz val="10"/>
      <name val="Times New Roman"/>
      <family val="1"/>
    </font>
    <font>
      <b/>
      <sz val="10"/>
      <name val="Times New Roman"/>
      <family val="1"/>
    </font>
    <font>
      <i/>
      <sz val="10"/>
      <name val="Times New Roman"/>
      <family val="1"/>
    </font>
    <font>
      <i/>
      <sz val="10"/>
      <name val="Arial"/>
      <family val="2"/>
    </font>
    <font>
      <i/>
      <sz val="10"/>
      <color indexed="8"/>
      <name val="Times New Roman"/>
      <family val="1"/>
    </font>
    <font>
      <sz val="9"/>
      <name val="Tahoma"/>
      <family val="0"/>
    </font>
    <font>
      <b/>
      <sz val="9"/>
      <name val="Tahoma"/>
      <family val="0"/>
    </font>
    <font>
      <sz val="11"/>
      <color indexed="8"/>
      <name val="Sylfaen"/>
      <family val="2"/>
    </font>
    <font>
      <sz val="11"/>
      <color indexed="9"/>
      <name val="Sylfaen"/>
      <family val="2"/>
    </font>
    <font>
      <sz val="11"/>
      <color indexed="20"/>
      <name val="Sylfaen"/>
      <family val="2"/>
    </font>
    <font>
      <b/>
      <sz val="11"/>
      <color indexed="10"/>
      <name val="Sylfaen"/>
      <family val="2"/>
    </font>
    <font>
      <b/>
      <sz val="11"/>
      <color indexed="9"/>
      <name val="Sylfaen"/>
      <family val="2"/>
    </font>
    <font>
      <i/>
      <sz val="11"/>
      <color indexed="23"/>
      <name val="Sylfaen"/>
      <family val="2"/>
    </font>
    <font>
      <sz val="11"/>
      <color indexed="17"/>
      <name val="Sylfaen"/>
      <family val="2"/>
    </font>
    <font>
      <b/>
      <sz val="15"/>
      <color indexed="62"/>
      <name val="Sylfaen"/>
      <family val="2"/>
    </font>
    <font>
      <b/>
      <sz val="13"/>
      <color indexed="62"/>
      <name val="Sylfaen"/>
      <family val="2"/>
    </font>
    <font>
      <b/>
      <sz val="11"/>
      <color indexed="62"/>
      <name val="Sylfaen"/>
      <family val="2"/>
    </font>
    <font>
      <sz val="11"/>
      <color indexed="62"/>
      <name val="Sylfaen"/>
      <family val="2"/>
    </font>
    <font>
      <sz val="11"/>
      <color indexed="10"/>
      <name val="Sylfaen"/>
      <family val="2"/>
    </font>
    <font>
      <sz val="11"/>
      <color indexed="19"/>
      <name val="Sylfaen"/>
      <family val="2"/>
    </font>
    <font>
      <b/>
      <sz val="11"/>
      <color indexed="63"/>
      <name val="Sylfaen"/>
      <family val="2"/>
    </font>
    <font>
      <b/>
      <sz val="18"/>
      <color indexed="62"/>
      <name val="Sylfaen"/>
      <family val="2"/>
    </font>
    <font>
      <b/>
      <sz val="11"/>
      <color indexed="8"/>
      <name val="Sylfaen"/>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000000"/>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indexed="22"/>
      </patternFill>
    </fill>
    <fill>
      <patternFill patternType="solid">
        <fgColor theme="0"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right style="thin"/>
      <top style="thin"/>
      <bottom style="thin"/>
    </border>
    <border>
      <left style="thin"/>
      <right style="thin"/>
      <top style="thin"/>
      <bottom style="medium"/>
    </border>
    <border>
      <left style="medium"/>
      <right style="thin"/>
      <top style="thin"/>
      <bottom style="thin"/>
    </border>
    <border>
      <left style="thin"/>
      <right style="thin"/>
      <top style="medium"/>
      <bottom>
        <color indexed="63"/>
      </bottom>
    </border>
    <border>
      <left style="thin"/>
      <right>
        <color indexed="63"/>
      </right>
      <top style="thin"/>
      <bottom>
        <color indexed="63"/>
      </bottom>
    </border>
    <border>
      <left style="medium"/>
      <right>
        <color indexed="63"/>
      </right>
      <top style="medium"/>
      <bottom style="thin"/>
    </border>
    <border>
      <left style="medium"/>
      <right style="thin"/>
      <top style="medium"/>
      <bottom>
        <color indexed="63"/>
      </bottom>
    </border>
    <border>
      <left style="medium"/>
      <right style="thin"/>
      <top style="medium"/>
      <bottom style="thin"/>
    </border>
    <border>
      <left style="thin"/>
      <right style="thin"/>
      <top style="medium"/>
      <bottom style="thin"/>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thin"/>
      <top>
        <color indexed="63"/>
      </top>
      <bottom style="medium"/>
    </border>
    <border>
      <left>
        <color indexed="63"/>
      </left>
      <right style="thin"/>
      <top style="thin"/>
      <bottom>
        <color indexed="63"/>
      </botto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4">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10" xfId="0" applyFont="1" applyBorder="1" applyAlignment="1">
      <alignment/>
    </xf>
    <xf numFmtId="0" fontId="3" fillId="0" borderId="0" xfId="0" applyFont="1" applyAlignment="1">
      <alignment/>
    </xf>
    <xf numFmtId="0" fontId="4" fillId="0" borderId="0" xfId="0" applyFont="1" applyAlignment="1">
      <alignment/>
    </xf>
    <xf numFmtId="190" fontId="3" fillId="0" borderId="11" xfId="0" applyNumberFormat="1" applyFont="1" applyBorder="1" applyAlignment="1">
      <alignment horizontal="center" vertical="center"/>
    </xf>
    <xf numFmtId="49" fontId="3" fillId="0" borderId="0" xfId="0" applyNumberFormat="1" applyFont="1" applyAlignment="1">
      <alignment vertical="center"/>
    </xf>
    <xf numFmtId="0" fontId="3" fillId="0" borderId="0" xfId="0" applyFont="1" applyAlignment="1">
      <alignment horizontal="center"/>
    </xf>
    <xf numFmtId="0" fontId="3" fillId="0" borderId="0" xfId="0" applyFont="1" applyAlignment="1">
      <alignment vertical="center" wrapText="1"/>
    </xf>
    <xf numFmtId="0" fontId="3" fillId="0" borderId="11" xfId="0" applyFont="1" applyBorder="1" applyAlignment="1">
      <alignment horizontal="center" vertical="center"/>
    </xf>
    <xf numFmtId="190" fontId="3" fillId="0" borderId="11" xfId="0" applyNumberFormat="1" applyFont="1" applyFill="1" applyBorder="1" applyAlignment="1">
      <alignment horizontal="center" vertical="center"/>
    </xf>
    <xf numFmtId="0" fontId="3" fillId="0" borderId="11" xfId="0" applyFont="1" applyFill="1" applyBorder="1" applyAlignment="1">
      <alignment horizontal="center" vertical="center"/>
    </xf>
    <xf numFmtId="190" fontId="3" fillId="0" borderId="12" xfId="0" applyNumberFormat="1" applyFont="1" applyBorder="1" applyAlignment="1">
      <alignment horizontal="center" vertical="center"/>
    </xf>
    <xf numFmtId="0" fontId="3" fillId="33" borderId="12" xfId="0" applyFont="1" applyFill="1" applyBorder="1" applyAlignment="1">
      <alignment horizontal="center"/>
    </xf>
    <xf numFmtId="0" fontId="3" fillId="0" borderId="12" xfId="0" applyFont="1" applyBorder="1" applyAlignment="1">
      <alignment horizontal="center"/>
    </xf>
    <xf numFmtId="49" fontId="5" fillId="0" borderId="13" xfId="0" applyNumberFormat="1" applyFont="1" applyBorder="1" applyAlignment="1">
      <alignment horizontal="right" vertical="center"/>
    </xf>
    <xf numFmtId="190" fontId="3" fillId="34" borderId="14" xfId="0" applyNumberFormat="1" applyFont="1" applyFill="1" applyBorder="1" applyAlignment="1">
      <alignment horizontal="center" vertical="center"/>
    </xf>
    <xf numFmtId="0" fontId="4" fillId="34" borderId="14" xfId="0" applyFont="1" applyFill="1" applyBorder="1" applyAlignment="1">
      <alignment horizontal="center"/>
    </xf>
    <xf numFmtId="2" fontId="4" fillId="34" borderId="14" xfId="0" applyNumberFormat="1" applyFont="1" applyFill="1" applyBorder="1" applyAlignment="1">
      <alignment horizontal="center"/>
    </xf>
    <xf numFmtId="0" fontId="4" fillId="0" borderId="15" xfId="0" applyFont="1" applyBorder="1" applyAlignment="1">
      <alignment vertical="center"/>
    </xf>
    <xf numFmtId="0" fontId="3" fillId="0" borderId="16" xfId="0" applyFont="1" applyBorder="1" applyAlignment="1">
      <alignment vertical="top" wrapText="1"/>
    </xf>
    <xf numFmtId="0" fontId="3" fillId="0" borderId="12" xfId="0" applyFont="1" applyBorder="1" applyAlignment="1">
      <alignment horizontal="center" wrapText="1"/>
    </xf>
    <xf numFmtId="0" fontId="2" fillId="34" borderId="17" xfId="0" applyFont="1" applyFill="1" applyBorder="1" applyAlignment="1">
      <alignment horizontal="left" vertical="center" indent="2"/>
    </xf>
    <xf numFmtId="0" fontId="2" fillId="34" borderId="18" xfId="0" applyFont="1" applyFill="1" applyBorder="1" applyAlignment="1">
      <alignment horizontal="left" vertical="center" indent="2"/>
    </xf>
    <xf numFmtId="0" fontId="0" fillId="0" borderId="11" xfId="0" applyBorder="1" applyAlignment="1">
      <alignment horizontal="center" vertical="center"/>
    </xf>
    <xf numFmtId="0" fontId="4" fillId="0" borderId="19" xfId="0" applyFont="1" applyBorder="1" applyAlignment="1">
      <alignment vertical="center"/>
    </xf>
    <xf numFmtId="0" fontId="0" fillId="0" borderId="12" xfId="0" applyBorder="1" applyAlignment="1">
      <alignment horizontal="center" vertical="center"/>
    </xf>
    <xf numFmtId="49" fontId="5" fillId="0" borderId="11" xfId="0" applyNumberFormat="1" applyFont="1" applyBorder="1" applyAlignment="1">
      <alignment horizontal="right" vertical="center"/>
    </xf>
    <xf numFmtId="0" fontId="3" fillId="33" borderId="12" xfId="0" applyFont="1" applyFill="1" applyBorder="1" applyAlignment="1">
      <alignment horizontal="center" vertical="center"/>
    </xf>
    <xf numFmtId="0" fontId="3" fillId="0" borderId="12" xfId="0" applyFont="1" applyBorder="1" applyAlignment="1">
      <alignment horizontal="center" vertical="center"/>
    </xf>
    <xf numFmtId="0" fontId="3" fillId="34" borderId="14" xfId="0" applyFont="1" applyFill="1" applyBorder="1" applyAlignment="1">
      <alignment horizontal="center" vertical="center"/>
    </xf>
    <xf numFmtId="190" fontId="3" fillId="0" borderId="0" xfId="0" applyNumberFormat="1" applyFont="1" applyAlignment="1">
      <alignment/>
    </xf>
    <xf numFmtId="0" fontId="4" fillId="34" borderId="19" xfId="0" applyFont="1" applyFill="1" applyBorder="1" applyAlignment="1">
      <alignment horizontal="left" vertical="center"/>
    </xf>
    <xf numFmtId="190" fontId="0" fillId="0" borderId="0" xfId="0" applyNumberFormat="1" applyAlignment="1">
      <alignment/>
    </xf>
    <xf numFmtId="190" fontId="0" fillId="0" borderId="11" xfId="0" applyNumberFormat="1" applyBorder="1" applyAlignment="1">
      <alignment horizontal="center" vertical="center"/>
    </xf>
    <xf numFmtId="0" fontId="3" fillId="0" borderId="20" xfId="0" applyFont="1" applyBorder="1" applyAlignment="1">
      <alignment horizontal="center" vertical="top"/>
    </xf>
    <xf numFmtId="0" fontId="4" fillId="34" borderId="19" xfId="0" applyFont="1" applyFill="1" applyBorder="1" applyAlignment="1">
      <alignment horizontal="left" vertical="center"/>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top"/>
    </xf>
    <xf numFmtId="0" fontId="3" fillId="0" borderId="24" xfId="0" applyFont="1" applyBorder="1" applyAlignment="1">
      <alignment horizontal="center" vertical="top"/>
    </xf>
    <xf numFmtId="0" fontId="3" fillId="0" borderId="25" xfId="0" applyFont="1" applyBorder="1" applyAlignment="1">
      <alignment horizontal="center" vertical="top"/>
    </xf>
    <xf numFmtId="0" fontId="4" fillId="34" borderId="19" xfId="0" applyFont="1" applyFill="1" applyBorder="1" applyAlignment="1">
      <alignment horizontal="left" vertical="center"/>
    </xf>
    <xf numFmtId="0" fontId="2" fillId="34" borderId="21" xfId="0" applyFont="1" applyFill="1" applyBorder="1" applyAlignment="1">
      <alignment horizontal="left" vertical="center"/>
    </xf>
    <xf numFmtId="0" fontId="2" fillId="34" borderId="22" xfId="0" applyFont="1" applyFill="1" applyBorder="1" applyAlignment="1">
      <alignment horizontal="left" vertical="center"/>
    </xf>
    <xf numFmtId="0" fontId="2" fillId="34" borderId="23" xfId="0" applyFont="1" applyFill="1" applyBorder="1" applyAlignment="1">
      <alignment horizontal="left" vertical="center"/>
    </xf>
    <xf numFmtId="0" fontId="3" fillId="0" borderId="26" xfId="0" applyFont="1" applyBorder="1" applyAlignment="1">
      <alignment horizontal="center" wrapText="1"/>
    </xf>
    <xf numFmtId="0" fontId="3" fillId="0" borderId="27" xfId="0" applyFont="1" applyBorder="1" applyAlignment="1">
      <alignment horizontal="center"/>
    </xf>
    <xf numFmtId="0" fontId="2" fillId="33" borderId="28" xfId="0" applyFont="1" applyFill="1" applyBorder="1" applyAlignment="1">
      <alignment horizontal="left" vertical="center" indent="2"/>
    </xf>
    <xf numFmtId="0" fontId="2" fillId="33" borderId="29" xfId="0" applyFont="1" applyFill="1" applyBorder="1" applyAlignment="1">
      <alignment horizontal="left" vertical="center" indent="2"/>
    </xf>
    <xf numFmtId="0" fontId="2" fillId="33" borderId="30" xfId="0" applyFont="1" applyFill="1" applyBorder="1" applyAlignment="1">
      <alignment horizontal="left" vertical="center" indent="2"/>
    </xf>
    <xf numFmtId="0" fontId="5" fillId="0" borderId="20"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0" fontId="6" fillId="33" borderId="28" xfId="0" applyFont="1" applyFill="1" applyBorder="1" applyAlignment="1">
      <alignment horizontal="right" vertical="center" indent="1"/>
    </xf>
    <xf numFmtId="0" fontId="6" fillId="33" borderId="29" xfId="0" applyFont="1" applyFill="1" applyBorder="1" applyAlignment="1">
      <alignment horizontal="right" vertical="center" indent="1"/>
    </xf>
    <xf numFmtId="0" fontId="6" fillId="33" borderId="30" xfId="0" applyFont="1" applyFill="1" applyBorder="1" applyAlignment="1">
      <alignment horizontal="right" vertical="center" indent="1"/>
    </xf>
    <xf numFmtId="0" fontId="4" fillId="0" borderId="21" xfId="0" applyFont="1" applyBorder="1" applyAlignment="1">
      <alignment horizontal="center" vertical="center" wrapText="1"/>
    </xf>
    <xf numFmtId="0" fontId="4" fillId="0" borderId="10" xfId="0" applyFont="1" applyBorder="1" applyAlignment="1">
      <alignment horizontal="center" vertical="center"/>
    </xf>
    <xf numFmtId="0" fontId="3" fillId="0" borderId="31" xfId="0" applyFont="1" applyBorder="1" applyAlignment="1">
      <alignment horizontal="center" wrapText="1"/>
    </xf>
    <xf numFmtId="0" fontId="3" fillId="0" borderId="32" xfId="0" applyFont="1" applyBorder="1" applyAlignment="1">
      <alignment horizontal="center" wrapText="1"/>
    </xf>
    <xf numFmtId="0" fontId="3" fillId="0" borderId="10" xfId="0" applyFont="1" applyBorder="1" applyAlignment="1">
      <alignment horizontal="center" wrapText="1"/>
    </xf>
    <xf numFmtId="0" fontId="3" fillId="0" borderId="33"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43" fillId="0" borderId="11" xfId="0" applyFont="1" applyBorder="1" applyAlignment="1">
      <alignment vertical="center" wrapText="1"/>
    </xf>
    <xf numFmtId="0" fontId="43" fillId="0" borderId="20" xfId="0" applyFont="1" applyBorder="1" applyAlignment="1">
      <alignment horizontal="left" vertical="center" wrapText="1"/>
    </xf>
    <xf numFmtId="0" fontId="43" fillId="0" borderId="24" xfId="0" applyFont="1" applyBorder="1" applyAlignment="1">
      <alignment horizontal="left" vertical="center" wrapText="1"/>
    </xf>
    <xf numFmtId="0" fontId="43" fillId="0" borderId="25" xfId="0" applyFont="1" applyBorder="1" applyAlignment="1">
      <alignment horizontal="left" vertical="center" wrapText="1"/>
    </xf>
    <xf numFmtId="0" fontId="2" fillId="34" borderId="36" xfId="0" applyFont="1" applyFill="1" applyBorder="1" applyAlignment="1">
      <alignment horizontal="left" vertical="center"/>
    </xf>
    <xf numFmtId="0" fontId="2" fillId="34" borderId="37" xfId="0" applyFont="1" applyFill="1" applyBorder="1" applyAlignment="1">
      <alignment horizontal="left" vertical="center"/>
    </xf>
    <xf numFmtId="0" fontId="2" fillId="34" borderId="38" xfId="0" applyFont="1" applyFill="1" applyBorder="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8"/>
  <sheetViews>
    <sheetView tabSelected="1" zoomScalePageLayoutView="0" workbookViewId="0" topLeftCell="A2">
      <selection activeCell="F16" sqref="F16"/>
    </sheetView>
  </sheetViews>
  <sheetFormatPr defaultColWidth="9.140625" defaultRowHeight="12.75"/>
  <cols>
    <col min="9" max="9" width="10.140625" style="0" customWidth="1"/>
  </cols>
  <sheetData>
    <row r="1" spans="1:12" ht="13.5" thickBot="1">
      <c r="A1" s="20"/>
      <c r="B1" s="60" t="s">
        <v>52</v>
      </c>
      <c r="C1" s="60"/>
      <c r="D1" s="60"/>
      <c r="E1" s="60"/>
      <c r="F1" s="60"/>
      <c r="G1" s="60"/>
      <c r="H1" s="60"/>
      <c r="I1" s="60"/>
      <c r="J1" s="3"/>
      <c r="K1" s="3"/>
      <c r="L1" s="3"/>
    </row>
    <row r="2" spans="1:12" ht="39">
      <c r="A2" s="21" t="s">
        <v>19</v>
      </c>
      <c r="B2" s="59" t="s">
        <v>58</v>
      </c>
      <c r="C2" s="40"/>
      <c r="D2" s="26" t="s">
        <v>9</v>
      </c>
      <c r="E2" s="38" t="s">
        <v>53</v>
      </c>
      <c r="F2" s="39"/>
      <c r="G2" s="39"/>
      <c r="H2" s="39"/>
      <c r="I2" s="39"/>
      <c r="J2" s="39"/>
      <c r="K2" s="39"/>
      <c r="L2" s="39"/>
    </row>
    <row r="3" spans="1:12" ht="12.75">
      <c r="A3" s="48" t="s">
        <v>14</v>
      </c>
      <c r="B3" s="63" t="s">
        <v>0</v>
      </c>
      <c r="C3" s="63"/>
      <c r="D3" s="64"/>
      <c r="E3" s="61" t="s">
        <v>10</v>
      </c>
      <c r="F3" s="41" t="s">
        <v>54</v>
      </c>
      <c r="G3" s="42"/>
      <c r="H3" s="41" t="s">
        <v>55</v>
      </c>
      <c r="I3" s="43"/>
      <c r="J3" s="41" t="s">
        <v>56</v>
      </c>
      <c r="K3" s="42"/>
      <c r="L3" s="36" t="s">
        <v>57</v>
      </c>
    </row>
    <row r="4" spans="1:12" ht="66" thickBot="1">
      <c r="A4" s="49"/>
      <c r="B4" s="65"/>
      <c r="C4" s="65"/>
      <c r="D4" s="66"/>
      <c r="E4" s="62"/>
      <c r="F4" s="22" t="s">
        <v>15</v>
      </c>
      <c r="G4" s="22" t="s">
        <v>1</v>
      </c>
      <c r="H4" s="22" t="s">
        <v>16</v>
      </c>
      <c r="I4" s="22" t="s">
        <v>17</v>
      </c>
      <c r="J4" s="22" t="s">
        <v>15</v>
      </c>
      <c r="K4" s="22" t="s">
        <v>1</v>
      </c>
      <c r="L4" s="22" t="s">
        <v>16</v>
      </c>
    </row>
    <row r="5" spans="1:12" ht="12.75">
      <c r="A5" s="24" t="s">
        <v>2</v>
      </c>
      <c r="B5" s="45" t="s">
        <v>18</v>
      </c>
      <c r="C5" s="46"/>
      <c r="D5" s="47"/>
      <c r="E5" s="44"/>
      <c r="F5" s="44"/>
      <c r="G5" s="44"/>
      <c r="H5" s="44"/>
      <c r="I5" s="37"/>
      <c r="J5" s="37"/>
      <c r="K5" s="44"/>
      <c r="L5" s="44"/>
    </row>
    <row r="6" spans="1:12" ht="12.75">
      <c r="A6" s="16" t="s">
        <v>3</v>
      </c>
      <c r="B6" s="53" t="s">
        <v>29</v>
      </c>
      <c r="C6" s="54"/>
      <c r="D6" s="55"/>
      <c r="E6" s="6">
        <v>0.2</v>
      </c>
      <c r="F6" s="10">
        <v>70</v>
      </c>
      <c r="G6" s="25"/>
      <c r="H6" s="10"/>
      <c r="I6" s="10"/>
      <c r="J6" s="10"/>
      <c r="K6" s="25"/>
      <c r="L6" s="10"/>
    </row>
    <row r="7" spans="1:12" ht="12.75">
      <c r="A7" s="16" t="s">
        <v>4</v>
      </c>
      <c r="B7" s="53" t="s">
        <v>60</v>
      </c>
      <c r="C7" s="54"/>
      <c r="D7" s="55"/>
      <c r="E7" s="6">
        <v>0.1</v>
      </c>
      <c r="F7" s="10">
        <v>60</v>
      </c>
      <c r="G7" s="25"/>
      <c r="H7" s="10"/>
      <c r="I7" s="10"/>
      <c r="J7" s="10"/>
      <c r="K7" s="25"/>
      <c r="L7" s="10"/>
    </row>
    <row r="8" spans="1:12" ht="12.75">
      <c r="A8" s="16" t="s">
        <v>8</v>
      </c>
      <c r="B8" s="53" t="s">
        <v>61</v>
      </c>
      <c r="C8" s="54"/>
      <c r="D8" s="55"/>
      <c r="E8" s="6">
        <v>0.2</v>
      </c>
      <c r="F8" s="10">
        <v>70</v>
      </c>
      <c r="G8" s="25"/>
      <c r="H8" s="10"/>
      <c r="I8" s="10"/>
      <c r="J8" s="10"/>
      <c r="K8" s="25"/>
      <c r="L8" s="10"/>
    </row>
    <row r="9" spans="1:12" ht="13.5" thickBot="1">
      <c r="A9" s="56" t="s">
        <v>13</v>
      </c>
      <c r="B9" s="57"/>
      <c r="C9" s="57"/>
      <c r="D9" s="58"/>
      <c r="E9" s="13">
        <v>0.5</v>
      </c>
      <c r="F9" s="14"/>
      <c r="G9" s="25">
        <f>G8+G7+G6</f>
        <v>0</v>
      </c>
      <c r="H9" s="29"/>
      <c r="I9" s="30"/>
      <c r="J9" s="14"/>
      <c r="K9" s="25"/>
      <c r="L9" s="29"/>
    </row>
    <row r="10" spans="1:12" ht="12.75">
      <c r="A10" s="23" t="s">
        <v>5</v>
      </c>
      <c r="B10" s="71" t="s">
        <v>11</v>
      </c>
      <c r="C10" s="72"/>
      <c r="D10" s="73"/>
      <c r="E10" s="17"/>
      <c r="F10" s="18"/>
      <c r="G10" s="19"/>
      <c r="H10" s="31"/>
      <c r="I10" s="31"/>
      <c r="J10" s="18"/>
      <c r="K10" s="19"/>
      <c r="L10" s="31"/>
    </row>
    <row r="11" spans="1:12" ht="12.75">
      <c r="A11" s="16" t="s">
        <v>6</v>
      </c>
      <c r="B11" s="53" t="s">
        <v>59</v>
      </c>
      <c r="C11" s="54"/>
      <c r="D11" s="55"/>
      <c r="E11" s="11">
        <v>0.15</v>
      </c>
      <c r="F11" s="12">
        <v>70</v>
      </c>
      <c r="G11" s="25"/>
      <c r="H11" s="12"/>
      <c r="I11" s="12"/>
      <c r="J11" s="12"/>
      <c r="K11" s="25"/>
      <c r="L11" s="12"/>
    </row>
    <row r="12" spans="1:12" ht="13.5" thickBot="1">
      <c r="A12" s="56" t="s">
        <v>12</v>
      </c>
      <c r="B12" s="57"/>
      <c r="C12" s="57"/>
      <c r="D12" s="58"/>
      <c r="E12" s="13">
        <f>E11</f>
        <v>0.15</v>
      </c>
      <c r="F12" s="14"/>
      <c r="G12" s="25">
        <f>G11</f>
        <v>0</v>
      </c>
      <c r="H12" s="29"/>
      <c r="I12" s="30"/>
      <c r="J12" s="14"/>
      <c r="K12" s="25"/>
      <c r="L12" s="29"/>
    </row>
    <row r="13" spans="1:12" ht="12.75">
      <c r="A13" s="23" t="s">
        <v>20</v>
      </c>
      <c r="B13" s="71" t="s">
        <v>25</v>
      </c>
      <c r="C13" s="72"/>
      <c r="D13" s="73"/>
      <c r="E13" s="17"/>
      <c r="F13" s="18"/>
      <c r="G13" s="19"/>
      <c r="H13" s="31"/>
      <c r="I13" s="31"/>
      <c r="J13" s="18"/>
      <c r="K13" s="19"/>
      <c r="L13" s="31"/>
    </row>
    <row r="14" spans="1:12" ht="12.75">
      <c r="A14" s="28" t="s">
        <v>21</v>
      </c>
      <c r="B14" s="67" t="s">
        <v>62</v>
      </c>
      <c r="C14" s="67"/>
      <c r="D14" s="67"/>
      <c r="E14" s="11">
        <v>0.1</v>
      </c>
      <c r="F14" s="12">
        <v>50</v>
      </c>
      <c r="G14" s="25"/>
      <c r="H14" s="12"/>
      <c r="I14" s="12"/>
      <c r="J14" s="12"/>
      <c r="K14" s="25"/>
      <c r="L14" s="12"/>
    </row>
    <row r="15" spans="1:12" ht="12.75">
      <c r="A15" s="28" t="s">
        <v>22</v>
      </c>
      <c r="B15" s="67" t="s">
        <v>63</v>
      </c>
      <c r="C15" s="67"/>
      <c r="D15" s="67"/>
      <c r="E15" s="11">
        <v>0.2</v>
      </c>
      <c r="F15" s="10">
        <v>60</v>
      </c>
      <c r="G15" s="10"/>
      <c r="H15" s="10"/>
      <c r="I15" s="10"/>
      <c r="J15" s="10"/>
      <c r="K15" s="25"/>
      <c r="L15" s="10"/>
    </row>
    <row r="16" spans="1:12" ht="12.75">
      <c r="A16" s="28" t="s">
        <v>23</v>
      </c>
      <c r="B16" s="68" t="s">
        <v>64</v>
      </c>
      <c r="C16" s="69"/>
      <c r="D16" s="70"/>
      <c r="E16" s="11">
        <v>0.05</v>
      </c>
      <c r="F16" s="10">
        <v>50</v>
      </c>
      <c r="G16" s="10"/>
      <c r="H16" s="10"/>
      <c r="I16" s="10"/>
      <c r="J16" s="10"/>
      <c r="K16" s="25"/>
      <c r="L16" s="10"/>
    </row>
    <row r="17" spans="1:12" ht="13.5" thickBot="1">
      <c r="A17" s="56" t="s">
        <v>24</v>
      </c>
      <c r="B17" s="57"/>
      <c r="C17" s="57"/>
      <c r="D17" s="58"/>
      <c r="E17" s="13">
        <f>E14+E15+E16</f>
        <v>0.35000000000000003</v>
      </c>
      <c r="F17" s="14"/>
      <c r="G17" s="25"/>
      <c r="H17" s="14"/>
      <c r="I17" s="15"/>
      <c r="J17" s="14"/>
      <c r="K17" s="25"/>
      <c r="L17" s="14"/>
    </row>
    <row r="18" spans="1:12" ht="13.5" thickBot="1">
      <c r="A18" s="50" t="s">
        <v>7</v>
      </c>
      <c r="B18" s="51"/>
      <c r="C18" s="51"/>
      <c r="D18" s="52"/>
      <c r="E18" s="13">
        <f>E9+E12+E17</f>
        <v>1</v>
      </c>
      <c r="F18" s="14"/>
      <c r="G18" s="27">
        <f>G17+G12+G9</f>
        <v>0</v>
      </c>
      <c r="H18" s="14"/>
      <c r="I18" s="15"/>
      <c r="J18" s="14"/>
      <c r="K18" s="27"/>
      <c r="L18" s="14"/>
    </row>
  </sheetData>
  <sheetProtection/>
  <mergeCells count="26">
    <mergeCell ref="A18:D18"/>
    <mergeCell ref="B14:D14"/>
    <mergeCell ref="B15:D15"/>
    <mergeCell ref="B16:D16"/>
    <mergeCell ref="A17:D17"/>
    <mergeCell ref="B8:D8"/>
    <mergeCell ref="A9:D9"/>
    <mergeCell ref="B10:D10"/>
    <mergeCell ref="B11:D11"/>
    <mergeCell ref="A12:D12"/>
    <mergeCell ref="B13:D13"/>
    <mergeCell ref="B5:D5"/>
    <mergeCell ref="E5:F5"/>
    <mergeCell ref="G5:H5"/>
    <mergeCell ref="K5:L5"/>
    <mergeCell ref="B6:D6"/>
    <mergeCell ref="B7:D7"/>
    <mergeCell ref="B1:I1"/>
    <mergeCell ref="B2:C2"/>
    <mergeCell ref="E2:L2"/>
    <mergeCell ref="A3:A4"/>
    <mergeCell ref="B3:D4"/>
    <mergeCell ref="E3:E4"/>
    <mergeCell ref="F3:G3"/>
    <mergeCell ref="H3:I3"/>
    <mergeCell ref="J3:K3"/>
  </mergeCells>
  <dataValidations count="1">
    <dataValidation type="whole" allowBlank="1" showInputMessage="1" showErrorMessage="1" sqref="F17:F18 F6:F14 J6:J14 J17:J18">
      <formula1>0</formula1>
      <formula2>100</formula2>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M26"/>
  <sheetViews>
    <sheetView zoomScale="124" zoomScaleNormal="124" zoomScaleSheetLayoutView="115" workbookViewId="0" topLeftCell="A4">
      <selection activeCell="H15" sqref="H15"/>
    </sheetView>
  </sheetViews>
  <sheetFormatPr defaultColWidth="5.8515625" defaultRowHeight="12.75"/>
  <cols>
    <col min="1" max="1" width="5.28125" style="2" customWidth="1"/>
    <col min="2" max="2" width="56.421875" style="9" customWidth="1"/>
    <col min="3" max="4" width="7.8515625" style="1" customWidth="1"/>
    <col min="5" max="5" width="8.8515625" style="1" customWidth="1"/>
    <col min="6" max="6" width="10.140625" style="1" customWidth="1"/>
    <col min="7" max="7" width="10.57421875" style="1" customWidth="1"/>
    <col min="8" max="8" width="9.7109375" style="1" customWidth="1"/>
    <col min="9" max="9" width="10.421875" style="1" customWidth="1"/>
    <col min="10" max="10" width="8.00390625" style="1" customWidth="1"/>
    <col min="11" max="16384" width="5.8515625" style="1" customWidth="1"/>
  </cols>
  <sheetData>
    <row r="1" spans="1:9" s="3" customFormat="1" ht="36" customHeight="1" thickBot="1">
      <c r="A1" s="20"/>
      <c r="B1" s="60" t="s">
        <v>46</v>
      </c>
      <c r="C1" s="60"/>
      <c r="D1" s="60"/>
      <c r="E1" s="60"/>
      <c r="F1" s="60"/>
      <c r="G1" s="60"/>
      <c r="H1" s="60"/>
      <c r="I1" s="60"/>
    </row>
    <row r="2" spans="1:13" ht="55.5" customHeight="1">
      <c r="A2" s="21" t="s">
        <v>19</v>
      </c>
      <c r="B2" s="59" t="s">
        <v>47</v>
      </c>
      <c r="C2" s="40"/>
      <c r="D2" s="26" t="s">
        <v>9</v>
      </c>
      <c r="E2" s="38" t="s">
        <v>48</v>
      </c>
      <c r="F2" s="39"/>
      <c r="G2" s="39"/>
      <c r="H2" s="39"/>
      <c r="I2" s="39"/>
      <c r="J2" s="39"/>
      <c r="K2" s="39"/>
      <c r="L2" s="39"/>
      <c r="M2" s="40"/>
    </row>
    <row r="3" spans="1:13" s="4" customFormat="1" ht="24.75" customHeight="1">
      <c r="A3" s="48" t="s">
        <v>14</v>
      </c>
      <c r="B3" s="63" t="s">
        <v>0</v>
      </c>
      <c r="C3" s="63"/>
      <c r="D3" s="64"/>
      <c r="E3" s="61" t="s">
        <v>10</v>
      </c>
      <c r="F3" s="41"/>
      <c r="G3" s="42"/>
      <c r="H3" s="41"/>
      <c r="I3" s="43"/>
      <c r="J3" s="41"/>
      <c r="K3" s="42"/>
      <c r="L3" s="41"/>
      <c r="M3" s="43"/>
    </row>
    <row r="4" spans="1:13" ht="51.75" customHeight="1" thickBot="1">
      <c r="A4" s="49"/>
      <c r="B4" s="65"/>
      <c r="C4" s="65"/>
      <c r="D4" s="66"/>
      <c r="E4" s="62"/>
      <c r="F4" s="22" t="s">
        <v>15</v>
      </c>
      <c r="G4" s="22" t="s">
        <v>1</v>
      </c>
      <c r="H4" s="22" t="s">
        <v>16</v>
      </c>
      <c r="I4" s="22" t="s">
        <v>17</v>
      </c>
      <c r="J4" s="22" t="s">
        <v>15</v>
      </c>
      <c r="K4" s="22" t="s">
        <v>1</v>
      </c>
      <c r="L4" s="22" t="s">
        <v>16</v>
      </c>
      <c r="M4" s="22" t="s">
        <v>17</v>
      </c>
    </row>
    <row r="5" spans="1:13" s="5" customFormat="1" ht="18.75" customHeight="1">
      <c r="A5" s="24" t="s">
        <v>2</v>
      </c>
      <c r="B5" s="45" t="s">
        <v>49</v>
      </c>
      <c r="C5" s="46"/>
      <c r="D5" s="47"/>
      <c r="E5" s="44"/>
      <c r="F5" s="44"/>
      <c r="G5" s="44"/>
      <c r="H5" s="44"/>
      <c r="I5" s="33"/>
      <c r="J5" s="33"/>
      <c r="K5" s="44"/>
      <c r="L5" s="44"/>
      <c r="M5" s="33"/>
    </row>
    <row r="6" spans="1:13" ht="57" customHeight="1">
      <c r="A6" s="16" t="s">
        <v>3</v>
      </c>
      <c r="B6" s="53" t="s">
        <v>50</v>
      </c>
      <c r="C6" s="54"/>
      <c r="D6" s="55"/>
      <c r="E6" s="6">
        <v>0.4</v>
      </c>
      <c r="F6" s="10"/>
      <c r="G6" s="35"/>
      <c r="H6" s="10"/>
      <c r="I6" s="10"/>
      <c r="J6" s="10"/>
      <c r="K6" s="25"/>
      <c r="L6" s="10"/>
      <c r="M6" s="10"/>
    </row>
    <row r="7" spans="1:13" ht="48" customHeight="1">
      <c r="A7" s="16" t="s">
        <v>4</v>
      </c>
      <c r="B7" s="53" t="s">
        <v>51</v>
      </c>
      <c r="C7" s="54"/>
      <c r="D7" s="55"/>
      <c r="E7" s="6">
        <v>0.6</v>
      </c>
      <c r="F7" s="10"/>
      <c r="G7" s="35"/>
      <c r="H7" s="10"/>
      <c r="I7" s="10"/>
      <c r="J7" s="10"/>
      <c r="K7" s="25"/>
      <c r="L7" s="10"/>
      <c r="M7" s="10"/>
    </row>
    <row r="8" spans="1:13" ht="13.5" thickBot="1">
      <c r="A8" s="56" t="s">
        <v>24</v>
      </c>
      <c r="B8" s="57"/>
      <c r="C8" s="57"/>
      <c r="D8" s="58"/>
      <c r="E8" s="13">
        <f>SUM(E6:E7)</f>
        <v>1</v>
      </c>
      <c r="F8" s="14"/>
      <c r="G8" s="13">
        <f>SUM(G6:G7)</f>
        <v>0</v>
      </c>
      <c r="H8" s="14"/>
      <c r="I8" s="13">
        <f>SUM(I6:I7)</f>
        <v>0</v>
      </c>
      <c r="J8" s="14"/>
      <c r="K8" s="13">
        <f>SUM(K6:K7)</f>
        <v>0</v>
      </c>
      <c r="L8" s="14"/>
      <c r="M8" s="13">
        <f>SUM(M6:M7)</f>
        <v>0</v>
      </c>
    </row>
    <row r="9" spans="1:13" ht="13.5" customHeight="1" thickBot="1">
      <c r="A9" s="50" t="s">
        <v>7</v>
      </c>
      <c r="B9" s="51"/>
      <c r="C9" s="51"/>
      <c r="D9" s="52"/>
      <c r="E9" s="13"/>
      <c r="F9" s="14"/>
      <c r="G9" s="27"/>
      <c r="H9" s="14"/>
      <c r="I9" s="15"/>
      <c r="J9" s="14"/>
      <c r="K9" s="27"/>
      <c r="L9" s="14"/>
      <c r="M9" s="15"/>
    </row>
    <row r="10" spans="1:13" ht="12.75" customHeight="1">
      <c r="A10"/>
      <c r="B10"/>
      <c r="C10"/>
      <c r="D10"/>
      <c r="E10" s="34"/>
      <c r="F10"/>
      <c r="G10"/>
      <c r="H10"/>
      <c r="I10"/>
      <c r="J10"/>
      <c r="K10"/>
      <c r="L10"/>
      <c r="M10"/>
    </row>
    <row r="11" spans="1:9" ht="12.75" customHeight="1">
      <c r="A11" s="7"/>
      <c r="B11"/>
      <c r="G11" s="8"/>
      <c r="I11" s="8"/>
    </row>
    <row r="12" spans="1:9" ht="12.75">
      <c r="A12" s="7"/>
      <c r="G12" s="8"/>
      <c r="I12" s="8"/>
    </row>
    <row r="13" spans="1:9" ht="12.75">
      <c r="A13" s="7"/>
      <c r="G13" s="8"/>
      <c r="I13" s="8"/>
    </row>
    <row r="14" spans="7:9" ht="12.75">
      <c r="G14" s="8"/>
      <c r="I14" s="8"/>
    </row>
    <row r="15" spans="7:9" ht="12.75">
      <c r="G15" s="8"/>
      <c r="I15" s="8"/>
    </row>
    <row r="16" spans="7:9" ht="12.75">
      <c r="G16" s="8"/>
      <c r="I16" s="8"/>
    </row>
    <row r="17" spans="7:9" ht="12.75">
      <c r="G17" s="8"/>
      <c r="I17" s="8"/>
    </row>
    <row r="18" spans="7:9" ht="12.75">
      <c r="G18" s="8"/>
      <c r="I18" s="8"/>
    </row>
    <row r="19" spans="7:9" ht="12.75">
      <c r="G19" s="8"/>
      <c r="I19" s="8"/>
    </row>
    <row r="20" spans="7:9" ht="12.75">
      <c r="G20" s="8"/>
      <c r="I20" s="8"/>
    </row>
    <row r="21" spans="7:9" ht="12.75">
      <c r="G21" s="8"/>
      <c r="I21" s="8"/>
    </row>
    <row r="22" spans="7:9" ht="12.75">
      <c r="G22" s="8"/>
      <c r="I22" s="8"/>
    </row>
    <row r="23" spans="7:9" ht="12.75">
      <c r="G23" s="8"/>
      <c r="I23" s="8"/>
    </row>
    <row r="24" spans="7:9" ht="12.75">
      <c r="G24" s="8"/>
      <c r="I24" s="8"/>
    </row>
    <row r="25" spans="7:9" ht="12.75">
      <c r="G25" s="8"/>
      <c r="I25" s="8"/>
    </row>
    <row r="26" spans="7:9" ht="12.75">
      <c r="G26" s="8"/>
      <c r="I26" s="8"/>
    </row>
  </sheetData>
  <sheetProtection/>
  <mergeCells count="18">
    <mergeCell ref="A9:D9"/>
    <mergeCell ref="B6:D6"/>
    <mergeCell ref="B7:D7"/>
    <mergeCell ref="A8:D8"/>
    <mergeCell ref="B2:C2"/>
    <mergeCell ref="B1:I1"/>
    <mergeCell ref="E3:E4"/>
    <mergeCell ref="B3:D4"/>
    <mergeCell ref="F3:G3"/>
    <mergeCell ref="H3:I3"/>
    <mergeCell ref="E2:M2"/>
    <mergeCell ref="J3:K3"/>
    <mergeCell ref="L3:M3"/>
    <mergeCell ref="K5:L5"/>
    <mergeCell ref="B5:D5"/>
    <mergeCell ref="A3:A4"/>
    <mergeCell ref="E5:F5"/>
    <mergeCell ref="G5:H5"/>
  </mergeCells>
  <dataValidations count="1">
    <dataValidation type="whole" allowBlank="1" showInputMessage="1" showErrorMessage="1" sqref="J6:J9 F6:F9">
      <formula1>0</formula1>
      <formula2>100</formula2>
    </dataValidation>
  </dataValidations>
  <printOptions horizontalCentered="1" verticalCentered="1"/>
  <pageMargins left="0.35433070866141736" right="0.4724409448818898" top="0.2755905511811024" bottom="0.2362204724409449" header="0.1968503937007874" footer="0.2755905511811024"/>
  <pageSetup fitToHeight="2" horizontalDpi="600" verticalDpi="600" orientation="landscape" paperSize="9" scale="64" r:id="rId3"/>
  <legacyDrawing r:id="rId2"/>
</worksheet>
</file>

<file path=xl/worksheets/sheet3.xml><?xml version="1.0" encoding="utf-8"?>
<worksheet xmlns="http://schemas.openxmlformats.org/spreadsheetml/2006/main" xmlns:r="http://schemas.openxmlformats.org/officeDocument/2006/relationships">
  <dimension ref="A1:M20"/>
  <sheetViews>
    <sheetView zoomScalePageLayoutView="0" workbookViewId="0" topLeftCell="A1">
      <selection activeCell="E6" sqref="E6"/>
    </sheetView>
  </sheetViews>
  <sheetFormatPr defaultColWidth="9.140625" defaultRowHeight="12.75"/>
  <sheetData>
    <row r="1" spans="1:13" ht="13.5" thickBot="1">
      <c r="A1" s="20"/>
      <c r="B1" s="60" t="s">
        <v>45</v>
      </c>
      <c r="C1" s="60"/>
      <c r="D1" s="60"/>
      <c r="E1" s="60"/>
      <c r="F1" s="60"/>
      <c r="G1" s="60"/>
      <c r="H1" s="60"/>
      <c r="I1" s="60"/>
      <c r="J1" s="3"/>
      <c r="K1" s="3"/>
      <c r="L1" s="3"/>
      <c r="M1" s="3"/>
    </row>
    <row r="2" spans="1:13" ht="39">
      <c r="A2" s="21" t="s">
        <v>19</v>
      </c>
      <c r="B2" s="59" t="s">
        <v>41</v>
      </c>
      <c r="C2" s="40"/>
      <c r="D2" s="26" t="s">
        <v>9</v>
      </c>
      <c r="E2" s="38" t="s">
        <v>31</v>
      </c>
      <c r="F2" s="39"/>
      <c r="G2" s="39"/>
      <c r="H2" s="39"/>
      <c r="I2" s="39"/>
      <c r="J2" s="39"/>
      <c r="K2" s="39"/>
      <c r="L2" s="39"/>
      <c r="M2" s="40"/>
    </row>
    <row r="3" spans="1:13" ht="12.75">
      <c r="A3" s="48" t="s">
        <v>14</v>
      </c>
      <c r="B3" s="63" t="s">
        <v>0</v>
      </c>
      <c r="C3" s="63"/>
      <c r="D3" s="64"/>
      <c r="E3" s="61" t="s">
        <v>10</v>
      </c>
      <c r="F3" s="41" t="s">
        <v>38</v>
      </c>
      <c r="G3" s="42"/>
      <c r="H3" s="41" t="s">
        <v>39</v>
      </c>
      <c r="I3" s="43"/>
      <c r="J3" s="41" t="s">
        <v>42</v>
      </c>
      <c r="K3" s="42"/>
      <c r="L3" s="41" t="s">
        <v>43</v>
      </c>
      <c r="M3" s="43"/>
    </row>
    <row r="4" spans="1:13" ht="66" thickBot="1">
      <c r="A4" s="49"/>
      <c r="B4" s="65"/>
      <c r="C4" s="65"/>
      <c r="D4" s="66"/>
      <c r="E4" s="62"/>
      <c r="F4" s="22" t="s">
        <v>15</v>
      </c>
      <c r="G4" s="22" t="s">
        <v>1</v>
      </c>
      <c r="H4" s="22" t="s">
        <v>16</v>
      </c>
      <c r="I4" s="22" t="s">
        <v>17</v>
      </c>
      <c r="J4" s="22" t="s">
        <v>15</v>
      </c>
      <c r="K4" s="22" t="s">
        <v>1</v>
      </c>
      <c r="L4" s="22" t="s">
        <v>16</v>
      </c>
      <c r="M4" s="22" t="s">
        <v>17</v>
      </c>
    </row>
    <row r="5" spans="1:13" ht="12.75">
      <c r="A5" s="24" t="s">
        <v>2</v>
      </c>
      <c r="B5" s="45" t="s">
        <v>18</v>
      </c>
      <c r="C5" s="46"/>
      <c r="D5" s="47"/>
      <c r="E5" s="44"/>
      <c r="F5" s="44"/>
      <c r="G5" s="44"/>
      <c r="H5" s="44"/>
      <c r="I5" s="33"/>
      <c r="J5" s="33"/>
      <c r="K5" s="44"/>
      <c r="L5" s="44"/>
      <c r="M5" s="33"/>
    </row>
    <row r="6" spans="1:13" ht="12.75">
      <c r="A6" s="16" t="s">
        <v>3</v>
      </c>
      <c r="B6" s="53" t="s">
        <v>29</v>
      </c>
      <c r="C6" s="54"/>
      <c r="D6" s="55"/>
      <c r="E6" s="6">
        <v>0.1</v>
      </c>
      <c r="F6" s="10">
        <v>70</v>
      </c>
      <c r="G6" s="25">
        <f>E6*F6</f>
        <v>7</v>
      </c>
      <c r="H6" s="10">
        <v>50</v>
      </c>
      <c r="I6" s="10">
        <f>E6*H6</f>
        <v>5</v>
      </c>
      <c r="J6" s="10">
        <v>60</v>
      </c>
      <c r="K6" s="25">
        <f>E6*J6</f>
        <v>6</v>
      </c>
      <c r="L6" s="10">
        <v>50</v>
      </c>
      <c r="M6" s="10">
        <f>E6*L6</f>
        <v>5</v>
      </c>
    </row>
    <row r="7" spans="1:13" ht="12.75">
      <c r="A7" s="16" t="s">
        <v>4</v>
      </c>
      <c r="B7" s="53" t="s">
        <v>33</v>
      </c>
      <c r="C7" s="54"/>
      <c r="D7" s="55"/>
      <c r="E7" s="6">
        <v>0.1</v>
      </c>
      <c r="F7" s="10">
        <v>70</v>
      </c>
      <c r="G7" s="25">
        <f>E7*F7</f>
        <v>7</v>
      </c>
      <c r="H7" s="10">
        <v>50</v>
      </c>
      <c r="I7" s="10">
        <f>E7*H7</f>
        <v>5</v>
      </c>
      <c r="J7" s="10">
        <v>60</v>
      </c>
      <c r="K7" s="25">
        <f>E7*J7</f>
        <v>6</v>
      </c>
      <c r="L7" s="10">
        <v>50</v>
      </c>
      <c r="M7" s="10">
        <f>E7*L7</f>
        <v>5</v>
      </c>
    </row>
    <row r="8" spans="1:13" ht="12.75">
      <c r="A8" s="16" t="s">
        <v>8</v>
      </c>
      <c r="B8" s="53" t="s">
        <v>32</v>
      </c>
      <c r="C8" s="54"/>
      <c r="D8" s="55"/>
      <c r="E8" s="6">
        <v>0.1</v>
      </c>
      <c r="F8" s="10">
        <v>60</v>
      </c>
      <c r="G8" s="25">
        <f>E8*F8</f>
        <v>6</v>
      </c>
      <c r="H8" s="10">
        <v>40</v>
      </c>
      <c r="I8" s="10">
        <f>E8*H8</f>
        <v>4</v>
      </c>
      <c r="J8" s="10">
        <v>50</v>
      </c>
      <c r="K8" s="25">
        <f>E8*J8</f>
        <v>5</v>
      </c>
      <c r="L8" s="10">
        <v>30</v>
      </c>
      <c r="M8" s="10">
        <f>E8*L8</f>
        <v>3</v>
      </c>
    </row>
    <row r="9" spans="1:13" ht="13.5" thickBot="1">
      <c r="A9" s="56" t="s">
        <v>13</v>
      </c>
      <c r="B9" s="57"/>
      <c r="C9" s="57"/>
      <c r="D9" s="58"/>
      <c r="E9" s="13">
        <v>0.3</v>
      </c>
      <c r="F9" s="14"/>
      <c r="G9" s="25">
        <f>G8+G7+G6</f>
        <v>20</v>
      </c>
      <c r="H9" s="29"/>
      <c r="I9" s="30">
        <f>I6+I7+I8</f>
        <v>14</v>
      </c>
      <c r="J9" s="14"/>
      <c r="K9" s="25">
        <f>K8+K7+K6</f>
        <v>17</v>
      </c>
      <c r="L9" s="29"/>
      <c r="M9" s="30">
        <f>M6+M7+M8</f>
        <v>13</v>
      </c>
    </row>
    <row r="10" spans="1:13" ht="12.75">
      <c r="A10" s="23" t="s">
        <v>5</v>
      </c>
      <c r="B10" s="71" t="s">
        <v>11</v>
      </c>
      <c r="C10" s="72"/>
      <c r="D10" s="73"/>
      <c r="E10" s="17"/>
      <c r="F10" s="18"/>
      <c r="G10" s="19"/>
      <c r="H10" s="31"/>
      <c r="I10" s="31"/>
      <c r="J10" s="18"/>
      <c r="K10" s="19"/>
      <c r="L10" s="31"/>
      <c r="M10" s="31"/>
    </row>
    <row r="11" spans="1:13" ht="12.75">
      <c r="A11" s="16" t="s">
        <v>6</v>
      </c>
      <c r="B11" s="53" t="s">
        <v>30</v>
      </c>
      <c r="C11" s="54"/>
      <c r="D11" s="55"/>
      <c r="E11" s="11">
        <v>0.15</v>
      </c>
      <c r="F11" s="12">
        <v>70</v>
      </c>
      <c r="G11" s="25">
        <f>E11*F11</f>
        <v>10.5</v>
      </c>
      <c r="H11" s="12">
        <v>30</v>
      </c>
      <c r="I11" s="12">
        <f>E11*H11</f>
        <v>4.5</v>
      </c>
      <c r="J11" s="12">
        <v>50</v>
      </c>
      <c r="K11" s="25">
        <f>E11*J11</f>
        <v>7.5</v>
      </c>
      <c r="L11" s="12">
        <v>30</v>
      </c>
      <c r="M11" s="12">
        <f>L11*E11</f>
        <v>4.5</v>
      </c>
    </row>
    <row r="12" spans="1:13" ht="13.5" thickBot="1">
      <c r="A12" s="56" t="s">
        <v>12</v>
      </c>
      <c r="B12" s="57"/>
      <c r="C12" s="57"/>
      <c r="D12" s="58"/>
      <c r="E12" s="13">
        <f>E11</f>
        <v>0.15</v>
      </c>
      <c r="F12" s="14"/>
      <c r="G12" s="25">
        <f>G11</f>
        <v>10.5</v>
      </c>
      <c r="H12" s="29"/>
      <c r="I12" s="30">
        <f>I11</f>
        <v>4.5</v>
      </c>
      <c r="J12" s="14"/>
      <c r="K12" s="25">
        <f>K11</f>
        <v>7.5</v>
      </c>
      <c r="L12" s="29"/>
      <c r="M12" s="30">
        <f>M11</f>
        <v>4.5</v>
      </c>
    </row>
    <row r="13" spans="1:13" ht="12.75">
      <c r="A13" s="23" t="s">
        <v>20</v>
      </c>
      <c r="B13" s="71" t="s">
        <v>25</v>
      </c>
      <c r="C13" s="72"/>
      <c r="D13" s="73"/>
      <c r="E13" s="17"/>
      <c r="F13" s="18"/>
      <c r="G13" s="19"/>
      <c r="H13" s="31"/>
      <c r="I13" s="31"/>
      <c r="J13" s="18"/>
      <c r="K13" s="19"/>
      <c r="L13" s="31"/>
      <c r="M13" s="31"/>
    </row>
    <row r="14" spans="1:13" ht="12.75">
      <c r="A14" s="28" t="s">
        <v>21</v>
      </c>
      <c r="B14" s="67" t="s">
        <v>34</v>
      </c>
      <c r="C14" s="67"/>
      <c r="D14" s="67"/>
      <c r="E14" s="11">
        <v>0.2</v>
      </c>
      <c r="F14" s="12">
        <v>60</v>
      </c>
      <c r="G14" s="25">
        <f>E14*F14</f>
        <v>12</v>
      </c>
      <c r="H14" s="12">
        <v>30</v>
      </c>
      <c r="I14" s="12">
        <f>E14*H14</f>
        <v>6</v>
      </c>
      <c r="J14" s="12">
        <v>40</v>
      </c>
      <c r="K14" s="25">
        <f>E14*J14</f>
        <v>8</v>
      </c>
      <c r="L14" s="12">
        <v>30</v>
      </c>
      <c r="M14" s="12">
        <f>L14*E14</f>
        <v>6</v>
      </c>
    </row>
    <row r="15" spans="1:13" ht="12.75">
      <c r="A15" s="28" t="s">
        <v>22</v>
      </c>
      <c r="B15" s="67" t="s">
        <v>35</v>
      </c>
      <c r="C15" s="67"/>
      <c r="D15" s="67"/>
      <c r="E15" s="11">
        <v>0.25</v>
      </c>
      <c r="F15" s="12">
        <v>70</v>
      </c>
      <c r="G15" s="25">
        <f>E15*F15</f>
        <v>17.5</v>
      </c>
      <c r="H15" s="12">
        <v>60</v>
      </c>
      <c r="I15" s="12">
        <f>E15*H15</f>
        <v>15</v>
      </c>
      <c r="J15" s="12">
        <v>60</v>
      </c>
      <c r="K15" s="25">
        <f>E15*J15</f>
        <v>15</v>
      </c>
      <c r="L15" s="12">
        <v>50</v>
      </c>
      <c r="M15" s="12">
        <f>L15*E15</f>
        <v>12.5</v>
      </c>
    </row>
    <row r="16" spans="1:13" ht="12.75">
      <c r="A16" s="28" t="s">
        <v>23</v>
      </c>
      <c r="B16" s="67" t="s">
        <v>26</v>
      </c>
      <c r="C16" s="67"/>
      <c r="D16" s="67"/>
      <c r="E16" s="11">
        <v>0.05</v>
      </c>
      <c r="F16" s="10">
        <v>50</v>
      </c>
      <c r="G16" s="10">
        <f>F16*E16</f>
        <v>2.5</v>
      </c>
      <c r="H16" s="10">
        <v>60</v>
      </c>
      <c r="I16" s="10">
        <f>E16*H16</f>
        <v>3</v>
      </c>
      <c r="J16" s="10">
        <v>60</v>
      </c>
      <c r="K16" s="25">
        <f>E16*J16</f>
        <v>3</v>
      </c>
      <c r="L16" s="10">
        <v>40</v>
      </c>
      <c r="M16" s="12">
        <f>L16*E16</f>
        <v>2</v>
      </c>
    </row>
    <row r="17" spans="1:13" ht="12.75">
      <c r="A17" s="28" t="s">
        <v>27</v>
      </c>
      <c r="B17" s="68" t="s">
        <v>37</v>
      </c>
      <c r="C17" s="69"/>
      <c r="D17" s="70"/>
      <c r="E17" s="11">
        <v>0.05</v>
      </c>
      <c r="F17" s="10">
        <v>50</v>
      </c>
      <c r="G17" s="10">
        <f>F17*E17</f>
        <v>2.5</v>
      </c>
      <c r="H17" s="10">
        <v>0</v>
      </c>
      <c r="I17" s="10">
        <f>E17*H17</f>
        <v>0</v>
      </c>
      <c r="J17" s="10">
        <v>50</v>
      </c>
      <c r="K17" s="25">
        <f>E17*J17</f>
        <v>2.5</v>
      </c>
      <c r="L17" s="10">
        <v>10</v>
      </c>
      <c r="M17" s="12">
        <f>L17*E17</f>
        <v>0.5</v>
      </c>
    </row>
    <row r="18" spans="1:13" ht="12.75">
      <c r="A18" s="28" t="s">
        <v>36</v>
      </c>
      <c r="B18" s="68" t="s">
        <v>28</v>
      </c>
      <c r="C18" s="69"/>
      <c r="D18" s="70"/>
      <c r="E18" s="11">
        <v>0.05</v>
      </c>
      <c r="F18" s="10">
        <v>50</v>
      </c>
      <c r="G18" s="10">
        <f>F18*E18</f>
        <v>2.5</v>
      </c>
      <c r="H18" s="10">
        <v>60</v>
      </c>
      <c r="I18" s="10">
        <f>E18*H18</f>
        <v>3</v>
      </c>
      <c r="J18" s="10">
        <v>60</v>
      </c>
      <c r="K18" s="25">
        <f>E18*J18</f>
        <v>3</v>
      </c>
      <c r="L18" s="10">
        <v>50</v>
      </c>
      <c r="M18" s="12">
        <f>L18*E18</f>
        <v>2.5</v>
      </c>
    </row>
    <row r="19" spans="1:13" ht="13.5" thickBot="1">
      <c r="A19" s="56" t="s">
        <v>24</v>
      </c>
      <c r="B19" s="57"/>
      <c r="C19" s="57"/>
      <c r="D19" s="58"/>
      <c r="E19" s="13">
        <f>E14+E15+E16+E18</f>
        <v>0.55</v>
      </c>
      <c r="F19" s="14"/>
      <c r="G19" s="25">
        <f>G14+G15+G16+G17+G18</f>
        <v>37</v>
      </c>
      <c r="H19" s="14"/>
      <c r="I19" s="15">
        <f>I14+I15+I16+I17+I18</f>
        <v>27</v>
      </c>
      <c r="J19" s="14"/>
      <c r="K19" s="25">
        <f>K14+K15+K16+K17+K18</f>
        <v>31.5</v>
      </c>
      <c r="L19" s="14"/>
      <c r="M19" s="15">
        <f>M14+M15+M16+M17+M18</f>
        <v>23.5</v>
      </c>
    </row>
    <row r="20" spans="1:13" ht="13.5" thickBot="1">
      <c r="A20" s="50" t="s">
        <v>7</v>
      </c>
      <c r="B20" s="51"/>
      <c r="C20" s="51"/>
      <c r="D20" s="52"/>
      <c r="E20" s="13">
        <f>E9+E12+E19</f>
        <v>1</v>
      </c>
      <c r="F20" s="14"/>
      <c r="G20" s="27">
        <f>G19+G12+G9</f>
        <v>67.5</v>
      </c>
      <c r="H20" s="14"/>
      <c r="I20" s="15">
        <f>I19+I12+I9</f>
        <v>45.5</v>
      </c>
      <c r="J20" s="14"/>
      <c r="K20" s="27">
        <f>K19+K12+K9</f>
        <v>56</v>
      </c>
      <c r="L20" s="14"/>
      <c r="M20" s="15">
        <f>M19+M12+M9</f>
        <v>41</v>
      </c>
    </row>
  </sheetData>
  <sheetProtection/>
  <mergeCells count="29">
    <mergeCell ref="B1:I1"/>
    <mergeCell ref="B2:C2"/>
    <mergeCell ref="E2:M2"/>
    <mergeCell ref="A3:A4"/>
    <mergeCell ref="B3:D4"/>
    <mergeCell ref="E3:E4"/>
    <mergeCell ref="F3:G3"/>
    <mergeCell ref="H3:I3"/>
    <mergeCell ref="J3:K3"/>
    <mergeCell ref="L3:M3"/>
    <mergeCell ref="B5:D5"/>
    <mergeCell ref="E5:F5"/>
    <mergeCell ref="G5:H5"/>
    <mergeCell ref="K5:L5"/>
    <mergeCell ref="B6:D6"/>
    <mergeCell ref="B7:D7"/>
    <mergeCell ref="B8:D8"/>
    <mergeCell ref="A9:D9"/>
    <mergeCell ref="B10:D10"/>
    <mergeCell ref="B11:D11"/>
    <mergeCell ref="A12:D12"/>
    <mergeCell ref="B13:D13"/>
    <mergeCell ref="A20:D20"/>
    <mergeCell ref="B14:D14"/>
    <mergeCell ref="B15:D15"/>
    <mergeCell ref="B16:D16"/>
    <mergeCell ref="B17:D17"/>
    <mergeCell ref="B18:D18"/>
    <mergeCell ref="A19:D19"/>
  </mergeCells>
  <dataValidations count="1">
    <dataValidation type="whole" allowBlank="1" showInputMessage="1" showErrorMessage="1" sqref="F19:F20 F6:F15 J6:J15 J19:J20">
      <formula1>0</formula1>
      <formula2>100</formula2>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M20"/>
  <sheetViews>
    <sheetView zoomScalePageLayoutView="0" workbookViewId="0" topLeftCell="A1">
      <selection activeCell="B16" sqref="B16:D16"/>
    </sheetView>
  </sheetViews>
  <sheetFormatPr defaultColWidth="9.140625" defaultRowHeight="12.75"/>
  <sheetData>
    <row r="1" spans="1:13" ht="13.5" thickBot="1">
      <c r="A1" s="20"/>
      <c r="B1" s="60" t="s">
        <v>40</v>
      </c>
      <c r="C1" s="60"/>
      <c r="D1" s="60"/>
      <c r="E1" s="60"/>
      <c r="F1" s="60"/>
      <c r="G1" s="60"/>
      <c r="H1" s="60"/>
      <c r="I1" s="60"/>
      <c r="J1" s="3"/>
      <c r="K1" s="3"/>
      <c r="L1" s="3"/>
      <c r="M1" s="3"/>
    </row>
    <row r="2" spans="1:13" ht="39">
      <c r="A2" s="21" t="s">
        <v>19</v>
      </c>
      <c r="B2" s="59" t="s">
        <v>41</v>
      </c>
      <c r="C2" s="40"/>
      <c r="D2" s="26" t="s">
        <v>9</v>
      </c>
      <c r="E2" s="38" t="s">
        <v>31</v>
      </c>
      <c r="F2" s="39"/>
      <c r="G2" s="39"/>
      <c r="H2" s="39"/>
      <c r="I2" s="39"/>
      <c r="J2" s="39"/>
      <c r="K2" s="39"/>
      <c r="L2" s="39"/>
      <c r="M2" s="40"/>
    </row>
    <row r="3" spans="1:13" ht="12.75">
      <c r="A3" s="48" t="s">
        <v>14</v>
      </c>
      <c r="B3" s="63" t="s">
        <v>0</v>
      </c>
      <c r="C3" s="63"/>
      <c r="D3" s="64"/>
      <c r="E3" s="61" t="s">
        <v>10</v>
      </c>
      <c r="F3" s="41" t="s">
        <v>38</v>
      </c>
      <c r="G3" s="42"/>
      <c r="H3" s="41" t="s">
        <v>39</v>
      </c>
      <c r="I3" s="43"/>
      <c r="J3" s="41" t="s">
        <v>42</v>
      </c>
      <c r="K3" s="42"/>
      <c r="L3" s="41" t="s">
        <v>43</v>
      </c>
      <c r="M3" s="43"/>
    </row>
    <row r="4" spans="1:13" ht="66" thickBot="1">
      <c r="A4" s="49"/>
      <c r="B4" s="65"/>
      <c r="C4" s="65"/>
      <c r="D4" s="66"/>
      <c r="E4" s="62"/>
      <c r="F4" s="22" t="s">
        <v>15</v>
      </c>
      <c r="G4" s="22" t="s">
        <v>1</v>
      </c>
      <c r="H4" s="22" t="s">
        <v>16</v>
      </c>
      <c r="I4" s="22" t="s">
        <v>17</v>
      </c>
      <c r="J4" s="22" t="s">
        <v>15</v>
      </c>
      <c r="K4" s="22" t="s">
        <v>1</v>
      </c>
      <c r="L4" s="22" t="s">
        <v>16</v>
      </c>
      <c r="M4" s="22" t="s">
        <v>17</v>
      </c>
    </row>
    <row r="5" spans="1:13" ht="12.75">
      <c r="A5" s="24" t="s">
        <v>2</v>
      </c>
      <c r="B5" s="45" t="s">
        <v>18</v>
      </c>
      <c r="C5" s="46"/>
      <c r="D5" s="47"/>
      <c r="E5" s="44"/>
      <c r="F5" s="44"/>
      <c r="G5" s="44"/>
      <c r="H5" s="44"/>
      <c r="I5" s="33"/>
      <c r="J5" s="33"/>
      <c r="K5" s="44"/>
      <c r="L5" s="44"/>
      <c r="M5" s="33"/>
    </row>
    <row r="6" spans="1:13" ht="12.75">
      <c r="A6" s="16" t="s">
        <v>3</v>
      </c>
      <c r="B6" s="53" t="s">
        <v>29</v>
      </c>
      <c r="C6" s="54"/>
      <c r="D6" s="55"/>
      <c r="E6" s="6">
        <v>0.1</v>
      </c>
      <c r="F6" s="10">
        <v>60</v>
      </c>
      <c r="G6" s="25">
        <f>E6*F6</f>
        <v>6</v>
      </c>
      <c r="H6" s="10">
        <v>50</v>
      </c>
      <c r="I6" s="10">
        <f>E6*H6</f>
        <v>5</v>
      </c>
      <c r="J6" s="10">
        <v>70</v>
      </c>
      <c r="K6" s="25">
        <f>E6*J6</f>
        <v>7</v>
      </c>
      <c r="L6" s="10">
        <v>50</v>
      </c>
      <c r="M6" s="10">
        <f>E6*L6</f>
        <v>5</v>
      </c>
    </row>
    <row r="7" spans="1:13" ht="12.75">
      <c r="A7" s="16" t="s">
        <v>4</v>
      </c>
      <c r="B7" s="53" t="s">
        <v>33</v>
      </c>
      <c r="C7" s="54"/>
      <c r="D7" s="55"/>
      <c r="E7" s="6">
        <v>0.1</v>
      </c>
      <c r="F7" s="10">
        <v>60</v>
      </c>
      <c r="G7" s="25">
        <f>E7*F7</f>
        <v>6</v>
      </c>
      <c r="H7" s="10">
        <v>50</v>
      </c>
      <c r="I7" s="10">
        <f>E7*H7</f>
        <v>5</v>
      </c>
      <c r="J7" s="10">
        <v>70</v>
      </c>
      <c r="K7" s="25">
        <f>E7*J7</f>
        <v>7</v>
      </c>
      <c r="L7" s="10">
        <v>50</v>
      </c>
      <c r="M7" s="10">
        <f>E7*L7</f>
        <v>5</v>
      </c>
    </row>
    <row r="8" spans="1:13" ht="12.75">
      <c r="A8" s="16" t="s">
        <v>8</v>
      </c>
      <c r="B8" s="53" t="s">
        <v>32</v>
      </c>
      <c r="C8" s="54"/>
      <c r="D8" s="55"/>
      <c r="E8" s="6">
        <v>0.1</v>
      </c>
      <c r="F8" s="10">
        <v>50</v>
      </c>
      <c r="G8" s="25">
        <f>E8*F8</f>
        <v>5</v>
      </c>
      <c r="H8" s="10">
        <v>40</v>
      </c>
      <c r="I8" s="10">
        <f>E8*H8</f>
        <v>4</v>
      </c>
      <c r="J8" s="10">
        <v>50</v>
      </c>
      <c r="K8" s="25">
        <f>E8*J8</f>
        <v>5</v>
      </c>
      <c r="L8" s="10">
        <v>30</v>
      </c>
      <c r="M8" s="10">
        <f>E8*L8</f>
        <v>3</v>
      </c>
    </row>
    <row r="9" spans="1:13" ht="13.5" thickBot="1">
      <c r="A9" s="56" t="s">
        <v>13</v>
      </c>
      <c r="B9" s="57"/>
      <c r="C9" s="57"/>
      <c r="D9" s="58"/>
      <c r="E9" s="13">
        <v>0.3</v>
      </c>
      <c r="F9" s="14"/>
      <c r="G9" s="25">
        <f>G8+G7+G6</f>
        <v>17</v>
      </c>
      <c r="H9" s="29"/>
      <c r="I9" s="30">
        <f>I6+I7+I8</f>
        <v>14</v>
      </c>
      <c r="J9" s="14"/>
      <c r="K9" s="25">
        <f>K8+K7+K6</f>
        <v>19</v>
      </c>
      <c r="L9" s="29"/>
      <c r="M9" s="30">
        <f>M6+M7+M8</f>
        <v>13</v>
      </c>
    </row>
    <row r="10" spans="1:13" ht="12.75">
      <c r="A10" s="23" t="s">
        <v>5</v>
      </c>
      <c r="B10" s="71" t="s">
        <v>11</v>
      </c>
      <c r="C10" s="72"/>
      <c r="D10" s="73"/>
      <c r="E10" s="17"/>
      <c r="F10" s="18"/>
      <c r="G10" s="19"/>
      <c r="H10" s="31"/>
      <c r="I10" s="31"/>
      <c r="J10" s="18"/>
      <c r="K10" s="19"/>
      <c r="L10" s="31"/>
      <c r="M10" s="31"/>
    </row>
    <row r="11" spans="1:13" ht="12.75">
      <c r="A11" s="16" t="s">
        <v>6</v>
      </c>
      <c r="B11" s="53" t="s">
        <v>30</v>
      </c>
      <c r="C11" s="54"/>
      <c r="D11" s="55"/>
      <c r="E11" s="11">
        <v>0.15</v>
      </c>
      <c r="F11" s="12">
        <v>50</v>
      </c>
      <c r="G11" s="25">
        <f>E11*F11</f>
        <v>7.5</v>
      </c>
      <c r="H11" s="12">
        <v>30</v>
      </c>
      <c r="I11" s="12">
        <f>E11*H11</f>
        <v>4.5</v>
      </c>
      <c r="J11" s="12">
        <v>60</v>
      </c>
      <c r="K11" s="25">
        <f>E11*J11</f>
        <v>9</v>
      </c>
      <c r="L11" s="12">
        <v>30</v>
      </c>
      <c r="M11" s="12">
        <f>L11*E11</f>
        <v>4.5</v>
      </c>
    </row>
    <row r="12" spans="1:13" ht="13.5" thickBot="1">
      <c r="A12" s="56" t="s">
        <v>12</v>
      </c>
      <c r="B12" s="57"/>
      <c r="C12" s="57"/>
      <c r="D12" s="58"/>
      <c r="E12" s="13">
        <f>E11</f>
        <v>0.15</v>
      </c>
      <c r="F12" s="14"/>
      <c r="G12" s="25">
        <f>G11</f>
        <v>7.5</v>
      </c>
      <c r="H12" s="29"/>
      <c r="I12" s="30">
        <f>I11</f>
        <v>4.5</v>
      </c>
      <c r="J12" s="14"/>
      <c r="K12" s="25">
        <f>K11</f>
        <v>9</v>
      </c>
      <c r="L12" s="29"/>
      <c r="M12" s="30">
        <f>M11</f>
        <v>4.5</v>
      </c>
    </row>
    <row r="13" spans="1:13" ht="12.75">
      <c r="A13" s="23" t="s">
        <v>20</v>
      </c>
      <c r="B13" s="71" t="s">
        <v>25</v>
      </c>
      <c r="C13" s="72"/>
      <c r="D13" s="73"/>
      <c r="E13" s="17"/>
      <c r="F13" s="18"/>
      <c r="G13" s="19"/>
      <c r="H13" s="31"/>
      <c r="I13" s="31"/>
      <c r="J13" s="18"/>
      <c r="K13" s="19"/>
      <c r="L13" s="31"/>
      <c r="M13" s="31"/>
    </row>
    <row r="14" spans="1:13" ht="12.75">
      <c r="A14" s="28" t="s">
        <v>21</v>
      </c>
      <c r="B14" s="67" t="s">
        <v>34</v>
      </c>
      <c r="C14" s="67"/>
      <c r="D14" s="67"/>
      <c r="E14" s="11">
        <v>0.2</v>
      </c>
      <c r="F14" s="12">
        <v>30</v>
      </c>
      <c r="G14" s="25">
        <f>E14*F14</f>
        <v>6</v>
      </c>
      <c r="H14" s="12">
        <v>30</v>
      </c>
      <c r="I14" s="12">
        <f>E14*H14</f>
        <v>6</v>
      </c>
      <c r="J14" s="12">
        <v>40</v>
      </c>
      <c r="K14" s="25">
        <f>E14*J14</f>
        <v>8</v>
      </c>
      <c r="L14" s="12">
        <v>30</v>
      </c>
      <c r="M14" s="12">
        <f>L14*E14</f>
        <v>6</v>
      </c>
    </row>
    <row r="15" spans="1:13" ht="12.75">
      <c r="A15" s="28" t="s">
        <v>22</v>
      </c>
      <c r="B15" s="67" t="s">
        <v>35</v>
      </c>
      <c r="C15" s="67"/>
      <c r="D15" s="67"/>
      <c r="E15" s="11">
        <v>0.25</v>
      </c>
      <c r="F15" s="12">
        <v>70</v>
      </c>
      <c r="G15" s="25">
        <f>E15*F15</f>
        <v>17.5</v>
      </c>
      <c r="H15" s="12">
        <v>60</v>
      </c>
      <c r="I15" s="12">
        <f>E15*H15</f>
        <v>15</v>
      </c>
      <c r="J15" s="12">
        <v>70</v>
      </c>
      <c r="K15" s="25">
        <f>E15*J15</f>
        <v>17.5</v>
      </c>
      <c r="L15" s="12">
        <v>50</v>
      </c>
      <c r="M15" s="12">
        <f>L15*E15</f>
        <v>12.5</v>
      </c>
    </row>
    <row r="16" spans="1:13" ht="12.75">
      <c r="A16" s="28" t="s">
        <v>23</v>
      </c>
      <c r="B16" s="67" t="s">
        <v>26</v>
      </c>
      <c r="C16" s="67"/>
      <c r="D16" s="67"/>
      <c r="E16" s="11">
        <v>0.05</v>
      </c>
      <c r="F16" s="10">
        <v>40</v>
      </c>
      <c r="G16" s="10">
        <f>F16*E16</f>
        <v>2</v>
      </c>
      <c r="H16" s="10">
        <v>60</v>
      </c>
      <c r="I16" s="10">
        <f>E16*H16</f>
        <v>3</v>
      </c>
      <c r="J16" s="10">
        <v>60</v>
      </c>
      <c r="K16" s="25">
        <f>E16*J16</f>
        <v>3</v>
      </c>
      <c r="L16" s="10">
        <v>40</v>
      </c>
      <c r="M16" s="12">
        <f>L16*E16</f>
        <v>2</v>
      </c>
    </row>
    <row r="17" spans="1:13" ht="12.75">
      <c r="A17" s="28" t="s">
        <v>27</v>
      </c>
      <c r="B17" s="68" t="s">
        <v>37</v>
      </c>
      <c r="C17" s="69"/>
      <c r="D17" s="70"/>
      <c r="E17" s="11">
        <v>0.05</v>
      </c>
      <c r="F17" s="10">
        <v>40</v>
      </c>
      <c r="G17" s="10">
        <f>F17*E17</f>
        <v>2</v>
      </c>
      <c r="H17" s="10">
        <v>0</v>
      </c>
      <c r="I17" s="10">
        <f>E17*H17</f>
        <v>0</v>
      </c>
      <c r="J17" s="10">
        <v>50</v>
      </c>
      <c r="K17" s="25">
        <f>E17*J17</f>
        <v>2.5</v>
      </c>
      <c r="L17" s="10">
        <v>10</v>
      </c>
      <c r="M17" s="12">
        <f>L17*E17</f>
        <v>0.5</v>
      </c>
    </row>
    <row r="18" spans="1:13" ht="12.75">
      <c r="A18" s="28" t="s">
        <v>36</v>
      </c>
      <c r="B18" s="68" t="s">
        <v>28</v>
      </c>
      <c r="C18" s="69"/>
      <c r="D18" s="70"/>
      <c r="E18" s="11">
        <v>0.05</v>
      </c>
      <c r="F18" s="10">
        <v>50</v>
      </c>
      <c r="G18" s="10">
        <f>F18*E18</f>
        <v>2.5</v>
      </c>
      <c r="H18" s="10">
        <v>70</v>
      </c>
      <c r="I18" s="10">
        <f>E18*H18</f>
        <v>3.5</v>
      </c>
      <c r="J18" s="10">
        <v>60</v>
      </c>
      <c r="K18" s="25">
        <f>E18*J18</f>
        <v>3</v>
      </c>
      <c r="L18" s="10">
        <v>50</v>
      </c>
      <c r="M18" s="12">
        <f>L18*E18</f>
        <v>2.5</v>
      </c>
    </row>
    <row r="19" spans="1:13" ht="13.5" thickBot="1">
      <c r="A19" s="56" t="s">
        <v>24</v>
      </c>
      <c r="B19" s="57"/>
      <c r="C19" s="57"/>
      <c r="D19" s="58"/>
      <c r="E19" s="13">
        <f>E14+E15+E16+E18</f>
        <v>0.55</v>
      </c>
      <c r="F19" s="14"/>
      <c r="G19" s="25">
        <f>G14+G15+G16+G17+G18</f>
        <v>30</v>
      </c>
      <c r="H19" s="14"/>
      <c r="I19" s="15">
        <f>I14+I15+I16+I17+I18</f>
        <v>27.5</v>
      </c>
      <c r="J19" s="14"/>
      <c r="K19" s="25">
        <f>K14+K15+K16+K17+K18</f>
        <v>34</v>
      </c>
      <c r="L19" s="14"/>
      <c r="M19" s="15">
        <f>M14+M15+M16+M17+M18</f>
        <v>23.5</v>
      </c>
    </row>
    <row r="20" spans="1:13" ht="13.5" thickBot="1">
      <c r="A20" s="50" t="s">
        <v>7</v>
      </c>
      <c r="B20" s="51"/>
      <c r="C20" s="51"/>
      <c r="D20" s="52"/>
      <c r="E20" s="13">
        <f>E9+E12+E19</f>
        <v>1</v>
      </c>
      <c r="F20" s="14"/>
      <c r="G20" s="27">
        <f>G19+G12+G9</f>
        <v>54.5</v>
      </c>
      <c r="H20" s="14"/>
      <c r="I20" s="15">
        <f>I19+I12+I9</f>
        <v>46</v>
      </c>
      <c r="J20" s="14"/>
      <c r="K20" s="27">
        <f>K19+K12+K9</f>
        <v>62</v>
      </c>
      <c r="L20" s="14"/>
      <c r="M20" s="15">
        <f>M19+M12+M9</f>
        <v>41</v>
      </c>
    </row>
  </sheetData>
  <sheetProtection/>
  <mergeCells count="29">
    <mergeCell ref="B1:I1"/>
    <mergeCell ref="B2:C2"/>
    <mergeCell ref="E2:M2"/>
    <mergeCell ref="A3:A4"/>
    <mergeCell ref="B3:D4"/>
    <mergeCell ref="E3:E4"/>
    <mergeCell ref="F3:G3"/>
    <mergeCell ref="H3:I3"/>
    <mergeCell ref="J3:K3"/>
    <mergeCell ref="L3:M3"/>
    <mergeCell ref="B5:D5"/>
    <mergeCell ref="E5:F5"/>
    <mergeCell ref="G5:H5"/>
    <mergeCell ref="K5:L5"/>
    <mergeCell ref="B6:D6"/>
    <mergeCell ref="B7:D7"/>
    <mergeCell ref="B8:D8"/>
    <mergeCell ref="A9:D9"/>
    <mergeCell ref="B10:D10"/>
    <mergeCell ref="B11:D11"/>
    <mergeCell ref="A12:D12"/>
    <mergeCell ref="B13:D13"/>
    <mergeCell ref="A20:D20"/>
    <mergeCell ref="B14:D14"/>
    <mergeCell ref="B15:D15"/>
    <mergeCell ref="B16:D16"/>
    <mergeCell ref="B17:D17"/>
    <mergeCell ref="B18:D18"/>
    <mergeCell ref="A19:D19"/>
  </mergeCells>
  <dataValidations count="1">
    <dataValidation type="whole" allowBlank="1" showInputMessage="1" showErrorMessage="1" sqref="F19:F20 F6:F15 J6:J15 J19:J20">
      <formula1>0</formula1>
      <formula2>100</formula2>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M21"/>
  <sheetViews>
    <sheetView zoomScalePageLayoutView="0" workbookViewId="0" topLeftCell="A1">
      <selection activeCell="C40" sqref="C40"/>
    </sheetView>
  </sheetViews>
  <sheetFormatPr defaultColWidth="9.140625" defaultRowHeight="12.75"/>
  <sheetData>
    <row r="1" spans="1:13" ht="13.5" thickBot="1">
      <c r="A1" s="20"/>
      <c r="B1" s="60" t="s">
        <v>44</v>
      </c>
      <c r="C1" s="60"/>
      <c r="D1" s="60"/>
      <c r="E1" s="60"/>
      <c r="F1" s="60"/>
      <c r="G1" s="60"/>
      <c r="H1" s="60"/>
      <c r="I1" s="60"/>
      <c r="J1" s="3"/>
      <c r="K1" s="3"/>
      <c r="L1" s="3"/>
      <c r="M1" s="3"/>
    </row>
    <row r="2" spans="1:13" ht="39">
      <c r="A2" s="21" t="s">
        <v>19</v>
      </c>
      <c r="B2" s="59" t="s">
        <v>41</v>
      </c>
      <c r="C2" s="40"/>
      <c r="D2" s="26" t="s">
        <v>9</v>
      </c>
      <c r="E2" s="38" t="s">
        <v>31</v>
      </c>
      <c r="F2" s="39"/>
      <c r="G2" s="39"/>
      <c r="H2" s="39"/>
      <c r="I2" s="39"/>
      <c r="J2" s="39"/>
      <c r="K2" s="39"/>
      <c r="L2" s="39"/>
      <c r="M2" s="40"/>
    </row>
    <row r="3" spans="1:13" ht="12.75">
      <c r="A3" s="48" t="s">
        <v>14</v>
      </c>
      <c r="B3" s="63" t="s">
        <v>0</v>
      </c>
      <c r="C3" s="63"/>
      <c r="D3" s="64"/>
      <c r="E3" s="61" t="s">
        <v>10</v>
      </c>
      <c r="F3" s="41" t="s">
        <v>38</v>
      </c>
      <c r="G3" s="42"/>
      <c r="H3" s="41" t="s">
        <v>39</v>
      </c>
      <c r="I3" s="43"/>
      <c r="J3" s="41" t="s">
        <v>42</v>
      </c>
      <c r="K3" s="42"/>
      <c r="L3" s="41" t="s">
        <v>43</v>
      </c>
      <c r="M3" s="43"/>
    </row>
    <row r="4" spans="1:13" ht="66" thickBot="1">
      <c r="A4" s="49"/>
      <c r="B4" s="65"/>
      <c r="C4" s="65"/>
      <c r="D4" s="66"/>
      <c r="E4" s="62"/>
      <c r="F4" s="22" t="s">
        <v>15</v>
      </c>
      <c r="G4" s="22" t="s">
        <v>1</v>
      </c>
      <c r="H4" s="22" t="s">
        <v>16</v>
      </c>
      <c r="I4" s="22" t="s">
        <v>17</v>
      </c>
      <c r="J4" s="22" t="s">
        <v>15</v>
      </c>
      <c r="K4" s="22" t="s">
        <v>1</v>
      </c>
      <c r="L4" s="22" t="s">
        <v>16</v>
      </c>
      <c r="M4" s="22" t="s">
        <v>17</v>
      </c>
    </row>
    <row r="5" spans="1:13" ht="12.75">
      <c r="A5" s="24" t="s">
        <v>2</v>
      </c>
      <c r="B5" s="45" t="s">
        <v>18</v>
      </c>
      <c r="C5" s="46"/>
      <c r="D5" s="47"/>
      <c r="E5" s="44"/>
      <c r="F5" s="44"/>
      <c r="G5" s="44"/>
      <c r="H5" s="44"/>
      <c r="I5" s="33"/>
      <c r="J5" s="33"/>
      <c r="K5" s="44"/>
      <c r="L5" s="44"/>
      <c r="M5" s="33"/>
    </row>
    <row r="6" spans="1:13" ht="12.75">
      <c r="A6" s="16" t="s">
        <v>3</v>
      </c>
      <c r="B6" s="53" t="s">
        <v>29</v>
      </c>
      <c r="C6" s="54"/>
      <c r="D6" s="55"/>
      <c r="E6" s="6">
        <v>0.1</v>
      </c>
      <c r="F6" s="10">
        <v>60</v>
      </c>
      <c r="G6" s="25">
        <f>E6*F6</f>
        <v>6</v>
      </c>
      <c r="H6" s="10">
        <v>50</v>
      </c>
      <c r="I6" s="10">
        <f>E6*H6</f>
        <v>5</v>
      </c>
      <c r="J6" s="10">
        <v>70</v>
      </c>
      <c r="K6" s="25">
        <f>E6*J6</f>
        <v>7</v>
      </c>
      <c r="L6" s="10">
        <v>50</v>
      </c>
      <c r="M6" s="10">
        <f>E6*L6</f>
        <v>5</v>
      </c>
    </row>
    <row r="7" spans="1:13" ht="12.75">
      <c r="A7" s="16" t="s">
        <v>4</v>
      </c>
      <c r="B7" s="53" t="s">
        <v>33</v>
      </c>
      <c r="C7" s="54"/>
      <c r="D7" s="55"/>
      <c r="E7" s="6">
        <v>0.1</v>
      </c>
      <c r="F7" s="10">
        <v>60</v>
      </c>
      <c r="G7" s="25">
        <f>E7*F7</f>
        <v>6</v>
      </c>
      <c r="H7" s="10">
        <v>50</v>
      </c>
      <c r="I7" s="10">
        <f>E7*H7</f>
        <v>5</v>
      </c>
      <c r="J7" s="10">
        <v>70</v>
      </c>
      <c r="K7" s="25">
        <f>E7*J7</f>
        <v>7</v>
      </c>
      <c r="L7" s="10">
        <v>50</v>
      </c>
      <c r="M7" s="10">
        <f>E7*L7</f>
        <v>5</v>
      </c>
    </row>
    <row r="8" spans="1:13" ht="12.75">
      <c r="A8" s="16" t="s">
        <v>8</v>
      </c>
      <c r="B8" s="53" t="s">
        <v>32</v>
      </c>
      <c r="C8" s="54"/>
      <c r="D8" s="55"/>
      <c r="E8" s="6">
        <v>0.1</v>
      </c>
      <c r="F8" s="10">
        <v>50</v>
      </c>
      <c r="G8" s="25">
        <f>E8*F8</f>
        <v>5</v>
      </c>
      <c r="H8" s="10">
        <v>40</v>
      </c>
      <c r="I8" s="10">
        <f>E8*H8</f>
        <v>4</v>
      </c>
      <c r="J8" s="10">
        <v>50</v>
      </c>
      <c r="K8" s="25">
        <f>E8*J8</f>
        <v>5</v>
      </c>
      <c r="L8" s="10">
        <v>30</v>
      </c>
      <c r="M8" s="10">
        <f>E8*L8</f>
        <v>3</v>
      </c>
    </row>
    <row r="9" spans="1:13" ht="13.5" thickBot="1">
      <c r="A9" s="56" t="s">
        <v>13</v>
      </c>
      <c r="B9" s="57"/>
      <c r="C9" s="57"/>
      <c r="D9" s="58"/>
      <c r="E9" s="13">
        <v>0.3</v>
      </c>
      <c r="F9" s="14"/>
      <c r="G9" s="25">
        <f>G8+G7+G6</f>
        <v>17</v>
      </c>
      <c r="H9" s="29"/>
      <c r="I9" s="30">
        <f>I6+I7+I8</f>
        <v>14</v>
      </c>
      <c r="J9" s="14"/>
      <c r="K9" s="25">
        <f>K8+K7+K6</f>
        <v>19</v>
      </c>
      <c r="L9" s="29"/>
      <c r="M9" s="30">
        <f>M6+M7+M8</f>
        <v>13</v>
      </c>
    </row>
    <row r="10" spans="1:13" ht="12.75">
      <c r="A10" s="23" t="s">
        <v>5</v>
      </c>
      <c r="B10" s="71" t="s">
        <v>11</v>
      </c>
      <c r="C10" s="72"/>
      <c r="D10" s="73"/>
      <c r="E10" s="17"/>
      <c r="F10" s="18"/>
      <c r="G10" s="19"/>
      <c r="H10" s="31"/>
      <c r="I10" s="31"/>
      <c r="J10" s="18"/>
      <c r="K10" s="19"/>
      <c r="L10" s="31"/>
      <c r="M10" s="31"/>
    </row>
    <row r="11" spans="1:13" ht="12.75">
      <c r="A11" s="16" t="s">
        <v>6</v>
      </c>
      <c r="B11" s="53" t="s">
        <v>30</v>
      </c>
      <c r="C11" s="54"/>
      <c r="D11" s="55"/>
      <c r="E11" s="11">
        <v>0.15</v>
      </c>
      <c r="F11" s="12">
        <v>50</v>
      </c>
      <c r="G11" s="25">
        <f>E11*F11</f>
        <v>7.5</v>
      </c>
      <c r="H11" s="12">
        <v>30</v>
      </c>
      <c r="I11" s="12">
        <f>E11*H11</f>
        <v>4.5</v>
      </c>
      <c r="J11" s="12">
        <v>60</v>
      </c>
      <c r="K11" s="25">
        <f>E11*J11</f>
        <v>9</v>
      </c>
      <c r="L11" s="12">
        <v>30</v>
      </c>
      <c r="M11" s="12">
        <f>L11*E11</f>
        <v>4.5</v>
      </c>
    </row>
    <row r="12" spans="1:13" ht="13.5" thickBot="1">
      <c r="A12" s="56" t="s">
        <v>12</v>
      </c>
      <c r="B12" s="57"/>
      <c r="C12" s="57"/>
      <c r="D12" s="58"/>
      <c r="E12" s="13">
        <f>E11</f>
        <v>0.15</v>
      </c>
      <c r="F12" s="14"/>
      <c r="G12" s="25">
        <f>G11</f>
        <v>7.5</v>
      </c>
      <c r="H12" s="29"/>
      <c r="I12" s="30">
        <f>I11</f>
        <v>4.5</v>
      </c>
      <c r="J12" s="14"/>
      <c r="K12" s="25">
        <f>K11</f>
        <v>9</v>
      </c>
      <c r="L12" s="29"/>
      <c r="M12" s="30">
        <f>M11</f>
        <v>4.5</v>
      </c>
    </row>
    <row r="13" spans="1:13" ht="12.75">
      <c r="A13" s="23" t="s">
        <v>20</v>
      </c>
      <c r="B13" s="71" t="s">
        <v>25</v>
      </c>
      <c r="C13" s="72"/>
      <c r="D13" s="73"/>
      <c r="E13" s="17"/>
      <c r="F13" s="18"/>
      <c r="G13" s="19"/>
      <c r="H13" s="31"/>
      <c r="I13" s="31"/>
      <c r="J13" s="18"/>
      <c r="K13" s="19"/>
      <c r="L13" s="31"/>
      <c r="M13" s="31"/>
    </row>
    <row r="14" spans="1:13" ht="12.75">
      <c r="A14" s="28" t="s">
        <v>21</v>
      </c>
      <c r="B14" s="67" t="s">
        <v>34</v>
      </c>
      <c r="C14" s="67"/>
      <c r="D14" s="67"/>
      <c r="E14" s="11">
        <v>0.2</v>
      </c>
      <c r="F14" s="12">
        <v>30</v>
      </c>
      <c r="G14" s="25">
        <f>E14*F14</f>
        <v>6</v>
      </c>
      <c r="H14" s="12">
        <v>30</v>
      </c>
      <c r="I14" s="12">
        <f>E14*H14</f>
        <v>6</v>
      </c>
      <c r="J14" s="12">
        <v>40</v>
      </c>
      <c r="K14" s="25">
        <f>E14*J14</f>
        <v>8</v>
      </c>
      <c r="L14" s="12">
        <v>30</v>
      </c>
      <c r="M14" s="12">
        <f>L14*E14</f>
        <v>6</v>
      </c>
    </row>
    <row r="15" spans="1:13" ht="12.75">
      <c r="A15" s="28" t="s">
        <v>22</v>
      </c>
      <c r="B15" s="67" t="s">
        <v>35</v>
      </c>
      <c r="C15" s="67"/>
      <c r="D15" s="67"/>
      <c r="E15" s="11">
        <v>0.25</v>
      </c>
      <c r="F15" s="12">
        <v>70</v>
      </c>
      <c r="G15" s="25">
        <f>E15*F15</f>
        <v>17.5</v>
      </c>
      <c r="H15" s="12">
        <v>60</v>
      </c>
      <c r="I15" s="12">
        <f>E15*H15</f>
        <v>15</v>
      </c>
      <c r="J15" s="12">
        <v>70</v>
      </c>
      <c r="K15" s="25">
        <f>E15*J15</f>
        <v>17.5</v>
      </c>
      <c r="L15" s="12">
        <v>50</v>
      </c>
      <c r="M15" s="12">
        <f>L15*E15</f>
        <v>12.5</v>
      </c>
    </row>
    <row r="16" spans="1:13" ht="12.75">
      <c r="A16" s="28" t="s">
        <v>23</v>
      </c>
      <c r="B16" s="67" t="s">
        <v>26</v>
      </c>
      <c r="C16" s="67"/>
      <c r="D16" s="67"/>
      <c r="E16" s="11">
        <v>0.05</v>
      </c>
      <c r="F16" s="10">
        <v>40</v>
      </c>
      <c r="G16" s="10">
        <f>F16*E16</f>
        <v>2</v>
      </c>
      <c r="H16" s="10">
        <v>60</v>
      </c>
      <c r="I16" s="10">
        <f>E16*H16</f>
        <v>3</v>
      </c>
      <c r="J16" s="10">
        <v>60</v>
      </c>
      <c r="K16" s="25">
        <f>E16*J16</f>
        <v>3</v>
      </c>
      <c r="L16" s="10">
        <v>40</v>
      </c>
      <c r="M16" s="12">
        <f>L16*E16</f>
        <v>2</v>
      </c>
    </row>
    <row r="17" spans="1:13" ht="12.75">
      <c r="A17" s="28" t="s">
        <v>27</v>
      </c>
      <c r="B17" s="68" t="s">
        <v>37</v>
      </c>
      <c r="C17" s="69"/>
      <c r="D17" s="70"/>
      <c r="E17" s="11">
        <v>0.05</v>
      </c>
      <c r="F17" s="10">
        <v>40</v>
      </c>
      <c r="G17" s="10">
        <f>F17*E17</f>
        <v>2</v>
      </c>
      <c r="H17" s="10">
        <v>0</v>
      </c>
      <c r="I17" s="10">
        <f>E17*H17</f>
        <v>0</v>
      </c>
      <c r="J17" s="10">
        <v>50</v>
      </c>
      <c r="K17" s="25">
        <f>E17*J17</f>
        <v>2.5</v>
      </c>
      <c r="L17" s="10">
        <v>10</v>
      </c>
      <c r="M17" s="12">
        <f>L17*E17</f>
        <v>0.5</v>
      </c>
    </row>
    <row r="18" spans="1:13" ht="12.75">
      <c r="A18" s="28" t="s">
        <v>36</v>
      </c>
      <c r="B18" s="68" t="s">
        <v>28</v>
      </c>
      <c r="C18" s="69"/>
      <c r="D18" s="70"/>
      <c r="E18" s="11">
        <v>0.05</v>
      </c>
      <c r="F18" s="10">
        <v>50</v>
      </c>
      <c r="G18" s="10">
        <f>F18*E18</f>
        <v>2.5</v>
      </c>
      <c r="H18" s="10">
        <v>70</v>
      </c>
      <c r="I18" s="10">
        <f>E18*H18</f>
        <v>3.5</v>
      </c>
      <c r="J18" s="10">
        <v>60</v>
      </c>
      <c r="K18" s="25">
        <f>E18*J18</f>
        <v>3</v>
      </c>
      <c r="L18" s="10">
        <v>50</v>
      </c>
      <c r="M18" s="12">
        <f>L18*E18</f>
        <v>2.5</v>
      </c>
    </row>
    <row r="19" spans="1:13" ht="13.5" thickBot="1">
      <c r="A19" s="56" t="s">
        <v>24</v>
      </c>
      <c r="B19" s="57"/>
      <c r="C19" s="57"/>
      <c r="D19" s="58"/>
      <c r="E19" s="13">
        <f>E14+E15+E16+E18</f>
        <v>0.55</v>
      </c>
      <c r="F19" s="14"/>
      <c r="G19" s="25">
        <f>G14+G15+G16+G17+G18</f>
        <v>30</v>
      </c>
      <c r="H19" s="14"/>
      <c r="I19" s="15">
        <f>I14+I15+I16+I17+I18</f>
        <v>27.5</v>
      </c>
      <c r="J19" s="14"/>
      <c r="K19" s="25">
        <f>K14+K15+K16+K17+K18</f>
        <v>34</v>
      </c>
      <c r="L19" s="14"/>
      <c r="M19" s="15">
        <f>M14+M15+M16+M17+M18</f>
        <v>23.5</v>
      </c>
    </row>
    <row r="20" spans="1:13" ht="13.5" thickBot="1">
      <c r="A20" s="50" t="s">
        <v>7</v>
      </c>
      <c r="B20" s="51"/>
      <c r="C20" s="51"/>
      <c r="D20" s="52"/>
      <c r="E20" s="13">
        <f>E9+E12+E19</f>
        <v>1</v>
      </c>
      <c r="F20" s="14"/>
      <c r="G20" s="27">
        <f>G19+G12+G9</f>
        <v>54.5</v>
      </c>
      <c r="H20" s="14"/>
      <c r="I20" s="15">
        <f>I19+I12+I9</f>
        <v>46</v>
      </c>
      <c r="J20" s="14"/>
      <c r="K20" s="27">
        <f>K19+K12+K9</f>
        <v>62</v>
      </c>
      <c r="L20" s="14"/>
      <c r="M20" s="15">
        <f>M19+M12+M9</f>
        <v>41</v>
      </c>
    </row>
    <row r="21" spans="1:13" ht="12.75">
      <c r="A21" s="7"/>
      <c r="B21" s="9"/>
      <c r="C21" s="1"/>
      <c r="D21" s="1"/>
      <c r="E21" s="32"/>
      <c r="F21" s="1"/>
      <c r="G21" s="8"/>
      <c r="H21" s="1"/>
      <c r="I21" s="8"/>
      <c r="J21" s="1"/>
      <c r="K21" s="1"/>
      <c r="L21" s="1"/>
      <c r="M21" s="1"/>
    </row>
  </sheetData>
  <sheetProtection/>
  <mergeCells count="29">
    <mergeCell ref="B1:I1"/>
    <mergeCell ref="B2:C2"/>
    <mergeCell ref="E2:M2"/>
    <mergeCell ref="A3:A4"/>
    <mergeCell ref="B3:D4"/>
    <mergeCell ref="E3:E4"/>
    <mergeCell ref="F3:G3"/>
    <mergeCell ref="H3:I3"/>
    <mergeCell ref="J3:K3"/>
    <mergeCell ref="L3:M3"/>
    <mergeCell ref="B5:D5"/>
    <mergeCell ref="E5:F5"/>
    <mergeCell ref="G5:H5"/>
    <mergeCell ref="K5:L5"/>
    <mergeCell ref="B6:D6"/>
    <mergeCell ref="B7:D7"/>
    <mergeCell ref="B8:D8"/>
    <mergeCell ref="A9:D9"/>
    <mergeCell ref="B10:D10"/>
    <mergeCell ref="B11:D11"/>
    <mergeCell ref="A12:D12"/>
    <mergeCell ref="B13:D13"/>
    <mergeCell ref="A20:D20"/>
    <mergeCell ref="B14:D14"/>
    <mergeCell ref="B15:D15"/>
    <mergeCell ref="B16:D16"/>
    <mergeCell ref="B17:D17"/>
    <mergeCell ref="B18:D18"/>
    <mergeCell ref="A19:D19"/>
  </mergeCells>
  <dataValidations count="1">
    <dataValidation type="whole" allowBlank="1" showInputMessage="1" showErrorMessage="1" sqref="F19:F20 F6:F15 J6:J15 J19:J20">
      <formula1>0</formula1>
      <formula2>100</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Deutsche Gesellschaft für Internationale Zusammenarbeit (GIZ)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Evaluation Scheme for Technical Assessment of Offers</dc:title>
  <dc:subject/>
  <dc:creator>GIZ</dc:creator>
  <cp:keywords/>
  <dc:description/>
  <cp:lastModifiedBy>Inga Sinjikashvili</cp:lastModifiedBy>
  <cp:lastPrinted>2017-05-24T13:38:12Z</cp:lastPrinted>
  <dcterms:created xsi:type="dcterms:W3CDTF">1998-06-29T13:31:13Z</dcterms:created>
  <dcterms:modified xsi:type="dcterms:W3CDTF">2018-11-05T07:30:29Z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0x010100FA98529EE743D04A8C3D54BEB25F8048</vt:lpwstr>
  </property>
</Properties>
</file>